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9440" windowHeight="9735"/>
  </bookViews>
  <sheets>
    <sheet name="Poker" sheetId="1" r:id="rId1"/>
  </sheets>
  <calcPr calcId="114210"/>
</workbook>
</file>

<file path=xl/calcChain.xml><?xml version="1.0" encoding="utf-8"?>
<calcChain xmlns="http://schemas.openxmlformats.org/spreadsheetml/2006/main">
  <c r="G4" i="1"/>
  <c r="F4"/>
  <c r="E4"/>
  <c r="D4"/>
  <c r="C4"/>
  <c r="B4"/>
  <c r="L24"/>
  <c r="L23"/>
  <c r="L22"/>
  <c r="L21"/>
  <c r="L20"/>
  <c r="L19"/>
  <c r="L18"/>
  <c r="L17"/>
  <c r="L28"/>
  <c r="L12"/>
  <c r="I24"/>
  <c r="I8"/>
  <c r="I9"/>
  <c r="L9"/>
  <c r="I10"/>
  <c r="I11"/>
  <c r="L11"/>
  <c r="I12"/>
  <c r="I13"/>
  <c r="L13"/>
  <c r="I14"/>
  <c r="I15"/>
  <c r="I16"/>
  <c r="I17"/>
  <c r="I18"/>
  <c r="I19"/>
  <c r="I20"/>
  <c r="I21"/>
  <c r="I22"/>
  <c r="I23"/>
  <c r="I7"/>
  <c r="I5"/>
  <c r="I6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E24"/>
  <c r="E23"/>
  <c r="E22"/>
  <c r="E21"/>
  <c r="E20"/>
  <c r="E19"/>
  <c r="E18"/>
  <c r="E17"/>
  <c r="E16"/>
  <c r="E15"/>
  <c r="E14"/>
  <c r="E13"/>
  <c r="E12"/>
  <c r="E11"/>
  <c r="E10"/>
  <c r="E9"/>
  <c r="E8"/>
  <c r="E6"/>
  <c r="E7"/>
  <c r="E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24"/>
  <c r="C23"/>
  <c r="C22"/>
  <c r="C21"/>
  <c r="C20"/>
  <c r="C19"/>
  <c r="C18"/>
  <c r="C17"/>
  <c r="C16"/>
  <c r="C15"/>
  <c r="C14"/>
  <c r="C12"/>
  <c r="C13"/>
  <c r="C11"/>
  <c r="C10"/>
  <c r="C9"/>
  <c r="C8"/>
  <c r="C7"/>
  <c r="C6"/>
  <c r="C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G3"/>
  <c r="F3"/>
  <c r="E3"/>
  <c r="D3"/>
  <c r="C3"/>
  <c r="B3"/>
  <c r="I28"/>
  <c r="E29"/>
  <c r="H28"/>
  <c r="L4"/>
  <c r="L10"/>
  <c r="L6"/>
  <c r="L8"/>
  <c r="L5"/>
  <c r="L7"/>
  <c r="L16"/>
  <c r="L15"/>
  <c r="L14"/>
  <c r="B25"/>
  <c r="C25"/>
  <c r="D25"/>
  <c r="E25"/>
  <c r="F25"/>
  <c r="G25"/>
  <c r="B29"/>
  <c r="D29"/>
  <c r="F29"/>
  <c r="C29"/>
  <c r="G29"/>
  <c r="L27"/>
  <c r="H29"/>
  <c r="G30"/>
  <c r="E30"/>
  <c r="B30"/>
  <c r="C30"/>
  <c r="F30"/>
  <c r="D30"/>
  <c r="H25"/>
  <c r="H27"/>
  <c r="G31"/>
  <c r="G32"/>
  <c r="G36"/>
  <c r="B31"/>
  <c r="B32"/>
  <c r="C31"/>
  <c r="C32"/>
  <c r="C36"/>
  <c r="E31"/>
  <c r="E32"/>
  <c r="E36"/>
  <c r="F31"/>
  <c r="F32"/>
  <c r="F36"/>
  <c r="D31"/>
  <c r="D32"/>
  <c r="D36"/>
  <c r="B36"/>
  <c r="H36"/>
  <c r="H32"/>
</calcChain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<sst xmlns="http://schemas.openxmlformats.org/spreadsheetml/2006/main" count="30" uniqueCount="10">
  <si>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</si>
  <si>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</si>
  <si>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</si>
  <si>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</si>
  <si>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</si>
  <si>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</si>
  <si>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</si>
  <si>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Betrag für Platzierungsbetrag je Spieler</t>
  </si>
  <si>
    <t>Betrag für Re-Buy (konstant)</t>
  </si>
  <si>
    <t>Anzahl Startchips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</si>
</sst>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0"/>
      <name val="Arial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Kristen ITC"/>
      <family val="4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4" borderId="0" xfId="0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7" borderId="2" xfId="0" applyFont="1" applyFill="1" applyBorder="1" applyAlignment="1" applyProtection="1">
      <alignment vertical="center"/>
      <protection locked="0"/>
    </xf>
    <xf numFmtId="164" fontId="6" fillId="8" borderId="2" xfId="0" applyNumberFormat="1" applyFont="1" applyFill="1" applyBorder="1" applyAlignment="1">
      <alignment vertical="center"/>
    </xf>
    <xf numFmtId="164" fontId="7" fillId="9" borderId="2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3" fillId="9" borderId="2" xfId="0" applyNumberFormat="1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9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164" fontId="3" fillId="10" borderId="7" xfId="0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vertical="center"/>
    </xf>
    <xf numFmtId="0" fontId="0" fillId="10" borderId="4" xfId="0" applyFill="1" applyBorder="1" applyAlignment="1" applyProtection="1">
      <alignment vertical="center"/>
    </xf>
    <xf numFmtId="164" fontId="3" fillId="7" borderId="7" xfId="0" applyNumberFormat="1" applyFont="1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vertical="center"/>
    </xf>
    <xf numFmtId="0" fontId="0" fillId="7" borderId="6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0" fillId="10" borderId="6" xfId="0" applyFill="1" applyBorder="1" applyAlignment="1" applyProtection="1">
      <alignment vertical="center"/>
    </xf>
    <xf numFmtId="0" fontId="0" fillId="7" borderId="10" xfId="0" applyFill="1" applyBorder="1" applyAlignment="1" applyProtection="1">
      <alignment vertical="center"/>
    </xf>
    <xf numFmtId="0" fontId="0" fillId="7" borderId="12" xfId="0" applyFill="1" applyBorder="1" applyAlignment="1" applyProtection="1">
      <alignment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" fillId="11" borderId="2" xfId="0" applyNumberFormat="1" applyFont="1" applyFill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</xdr:row>
      <xdr:rowOff>28575</xdr:rowOff>
    </xdr:from>
    <xdr:to>
      <xdr:col>9</xdr:col>
      <xdr:colOff>314325</xdr:colOff>
      <xdr:row>3</xdr:row>
      <xdr:rowOff>133350</xdr:rowOff>
    </xdr:to>
    <xdr:sp macro="" textlink="">
      <xdr:nvSpPr>
        <xdr:cNvPr id="1025" name="AutoShape 11"/>
        <xdr:cNvSpPr>
          <a:spLocks noChangeArrowheads="1"/>
        </xdr:cNvSpPr>
      </xdr:nvSpPr>
      <xdr:spPr bwMode="auto">
        <a:xfrm>
          <a:off x="5791200" y="190500"/>
          <a:ext cx="123825" cy="495300"/>
        </a:xfrm>
        <a:prstGeom prst="downArrow">
          <a:avLst>
            <a:gd name="adj1" fmla="val 50000"/>
            <a:gd name="adj2" fmla="val 66037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27</xdr:row>
      <xdr:rowOff>47625</xdr:rowOff>
    </xdr:from>
    <xdr:to>
      <xdr:col>0</xdr:col>
      <xdr:colOff>333375</xdr:colOff>
      <xdr:row>27</xdr:row>
      <xdr:rowOff>161925</xdr:rowOff>
    </xdr:to>
    <xdr:sp macro="" textlink="">
      <xdr:nvSpPr>
        <xdr:cNvPr id="1026" name="AutoShape 12"/>
        <xdr:cNvSpPr>
          <a:spLocks noChangeArrowheads="1"/>
        </xdr:cNvSpPr>
      </xdr:nvSpPr>
      <xdr:spPr bwMode="auto">
        <a:xfrm>
          <a:off x="66675" y="4686300"/>
          <a:ext cx="266700" cy="114300"/>
        </a:xfrm>
        <a:prstGeom prst="rightArrow">
          <a:avLst>
            <a:gd name="adj1" fmla="val 50000"/>
            <a:gd name="adj2" fmla="val 78123"/>
          </a:avLst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7"/>
  <sheetViews>
    <sheetView showGridLines="0" tabSelected="1" zoomScale="95" zoomScaleNormal="95" workbookViewId="0">
      <selection activeCell="D28" sqref="D28"/>
    </sheetView>
  </sheetViews>
  <sheetFormatPr baseColWidth="10" defaultRowHeight="12.75"/>
  <cols>
    <col min="1" max="1" width="6" customWidth="1"/>
    <col min="2" max="7" width="10.28515625" customWidth="1"/>
    <col min="8" max="8" width="10.5703125" customWidth="1"/>
    <col min="9" max="9" width="5.7109375" customWidth="1"/>
    <col min="10" max="10" width="8" style="1" customWidth="1"/>
    <col min="11" max="11" width="5.28515625" hidden="1" customWidth="1"/>
    <col min="12" max="12" width="9.140625" customWidth="1"/>
    <col min="13" max="13" width="5.140625" hidden="1" customWidth="1"/>
    <col min="14" max="14" width="3.5703125" hidden="1" customWidth="1"/>
    <col min="15" max="15" width="34.140625" hidden="1" customWidth="1"/>
    <col min="16" max="16" width="9.85546875" hidden="1" customWidth="1"/>
  </cols>
  <sheetData>
    <row r="1" spans="1:16">
      <c r="A1" s="39"/>
      <c r="B1" s="39"/>
      <c r="C1" s="39"/>
      <c r="D1" s="39"/>
      <c r="E1" s="39"/>
      <c r="F1" s="39"/>
      <c r="G1" s="39"/>
      <c r="H1" s="39"/>
      <c r="I1" s="39"/>
    </row>
    <row r="2" spans="1:16" s="1" customFormat="1" ht="18">
      <c r="A2" s="40"/>
      <c r="B2" s="41" t="s">
        <v>0</v>
      </c>
      <c r="C2" s="41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2"/>
      <c r="I2" s="43"/>
      <c r="J2" s="19"/>
      <c r="K2" s="19"/>
      <c r="L2" s="19"/>
      <c r="M2" s="19"/>
    </row>
    <row r="3" spans="1:16" s="1" customFormat="1">
      <c r="A3" s="40"/>
      <c r="B3" s="32">
        <f>P3</f>
        <v>3</v>
      </c>
      <c r="C3" s="32">
        <f>P3</f>
        <v>3</v>
      </c>
      <c r="D3" s="32">
        <f>P3</f>
        <v>3</v>
      </c>
      <c r="E3" s="32">
        <f>P3</f>
        <v>3</v>
      </c>
      <c r="F3" s="32">
        <f>P3</f>
        <v>3</v>
      </c>
      <c r="G3" s="32">
        <f>P3</f>
        <v>3</v>
      </c>
      <c r="H3" s="43"/>
      <c r="I3" s="43"/>
      <c r="J3" s="19"/>
      <c r="K3" s="19"/>
      <c r="L3" s="19"/>
      <c r="M3" s="19"/>
      <c r="N3" s="26"/>
      <c r="O3" s="27" t="s">
        <v>6</v>
      </c>
      <c r="P3" s="28">
        <v>3</v>
      </c>
    </row>
    <row r="4" spans="1:16">
      <c r="A4" s="39"/>
      <c r="B4" s="44">
        <f>P4</f>
        <v>150</v>
      </c>
      <c r="C4" s="44">
        <f>P4</f>
        <v>150</v>
      </c>
      <c r="D4" s="44">
        <f>P4</f>
        <v>150</v>
      </c>
      <c r="E4" s="44">
        <f>P4</f>
        <v>150</v>
      </c>
      <c r="F4" s="44">
        <f>P4</f>
        <v>150</v>
      </c>
      <c r="G4" s="44">
        <f>P4</f>
        <v>150</v>
      </c>
      <c r="H4" s="45"/>
      <c r="I4" s="46"/>
      <c r="J4" s="33"/>
      <c r="K4" s="2"/>
      <c r="L4" s="3">
        <f ca="1">SUM(Poker!B4:G4)</f>
        <v>900</v>
      </c>
      <c r="M4" s="34"/>
      <c r="O4" s="35" t="s">
        <v>9</v>
      </c>
      <c r="P4">
        <v>150</v>
      </c>
    </row>
    <row r="5" spans="1:16">
      <c r="A5" s="39"/>
      <c r="B5" s="47">
        <f>IF(J5=B2,P5,"")</f>
        <v>3</v>
      </c>
      <c r="C5" s="47" t="str">
        <f>IF(J5=C2,P5,"")</f>
        <v/>
      </c>
      <c r="D5" s="47" t="str">
        <f>IF(J5=D2,P5,"")</f>
        <v/>
      </c>
      <c r="E5" s="47" t="str">
        <f>IF(J5=E2,P5,"")</f>
        <v/>
      </c>
      <c r="F5" s="47" t="str">
        <f>IF(J5=F2,P5,"")</f>
        <v/>
      </c>
      <c r="G5" s="47" t="str">
        <f>IF(J5=G2,P5,"")</f>
        <v/>
      </c>
      <c r="H5" s="48"/>
      <c r="I5" s="49">
        <f>IF(J5&lt;&gt;"",K5,"")</f>
        <v>75</v>
      </c>
      <c r="J5" s="5" t="s">
        <v>0</v>
      </c>
      <c r="K5" s="6">
        <v>75</v>
      </c>
      <c r="L5" s="7">
        <f>IF(J5&lt;&gt;"",L4+I5,"")</f>
        <v>975</v>
      </c>
      <c r="M5" s="8"/>
      <c r="O5" s="29" t="s">
        <v>8</v>
      </c>
      <c r="P5" s="28">
        <v>3</v>
      </c>
    </row>
    <row r="6" spans="1:16">
      <c r="A6" s="39"/>
      <c r="B6" s="50" t="str">
        <f>IF(J6=B2,P5,"")</f>
        <v/>
      </c>
      <c r="C6" s="50" t="str">
        <f>IF(J6=C2,P5,"")</f>
        <v/>
      </c>
      <c r="D6" s="50" t="str">
        <f>IF(J6=D2,P6,"")</f>
        <v/>
      </c>
      <c r="E6" s="50" t="str">
        <f>IF(J6=E2,P6,"")</f>
        <v/>
      </c>
      <c r="F6" s="50" t="str">
        <f>IF(J6=F2,P6,"")</f>
        <v/>
      </c>
      <c r="G6" s="50" t="str">
        <f>IF(J6=G2,P6,"")</f>
        <v/>
      </c>
      <c r="H6" s="51"/>
      <c r="I6" s="52" t="str">
        <f>IF(J6&lt;&gt;"",I5+K6,"")</f>
        <v/>
      </c>
      <c r="J6" s="13"/>
      <c r="K6" s="9">
        <v>75</v>
      </c>
      <c r="L6" s="10" t="str">
        <f>IF(J6&lt;&gt;"",L4+I6,"")</f>
        <v/>
      </c>
      <c r="M6" s="11"/>
      <c r="O6" s="29" t="s">
        <v>8</v>
      </c>
      <c r="P6" s="28">
        <v>3</v>
      </c>
    </row>
    <row r="7" spans="1:16">
      <c r="A7" s="39"/>
      <c r="B7" s="47" t="str">
        <f>IF(J7=B2,P5,"")</f>
        <v/>
      </c>
      <c r="C7" s="47" t="str">
        <f>IF(J7=C2,P5,"")</f>
        <v/>
      </c>
      <c r="D7" s="47" t="str">
        <f>IF(J7=D2,P7,"")</f>
        <v/>
      </c>
      <c r="E7" s="47" t="str">
        <f>IF(J7=E2,P7,"")</f>
        <v/>
      </c>
      <c r="F7" s="47" t="str">
        <f>IF(J7=F2,P7,"")</f>
        <v/>
      </c>
      <c r="G7" s="47" t="str">
        <f>IF(J7=G2,P7,"")</f>
        <v/>
      </c>
      <c r="H7" s="53"/>
      <c r="I7" s="54" t="str">
        <f>IF(J7&lt;&gt;"",I6+K7,"")</f>
        <v/>
      </c>
      <c r="J7" s="13"/>
      <c r="K7" s="14">
        <v>75</v>
      </c>
      <c r="L7" s="10" t="str">
        <f>IF(J7&lt;&gt;"",L4+I7,"")</f>
        <v/>
      </c>
      <c r="M7" s="11"/>
      <c r="O7" s="29" t="s">
        <v>8</v>
      </c>
      <c r="P7" s="28">
        <v>3</v>
      </c>
    </row>
    <row r="8" spans="1:16">
      <c r="A8" s="39"/>
      <c r="B8" s="50" t="str">
        <f>IF(J8=B2,P5,"")</f>
        <v/>
      </c>
      <c r="C8" s="50" t="str">
        <f>IF(J8=C2,P5,"")</f>
        <v/>
      </c>
      <c r="D8" s="50" t="str">
        <f>IF(J8=D2,P8,"")</f>
        <v/>
      </c>
      <c r="E8" s="50" t="str">
        <f>IF(J8=E2,P8,"")</f>
        <v/>
      </c>
      <c r="F8" s="50" t="str">
        <f>IF(J8=F2,P8,"")</f>
        <v/>
      </c>
      <c r="G8" s="50" t="str">
        <f>IF(J8=G2,P8,"")</f>
        <v/>
      </c>
      <c r="H8" s="51"/>
      <c r="I8" s="52" t="str">
        <f t="shared" ref="I8:I24" si="0">IF(J8&lt;&gt;"",I7+K8,"")</f>
        <v/>
      </c>
      <c r="J8" s="13"/>
      <c r="K8" s="9">
        <v>75</v>
      </c>
      <c r="L8" s="10" t="str">
        <f>IF(J8&lt;&gt;"",L4+I8,"")</f>
        <v/>
      </c>
      <c r="M8" s="11"/>
      <c r="O8" s="29" t="s">
        <v>8</v>
      </c>
      <c r="P8" s="28">
        <v>3</v>
      </c>
    </row>
    <row r="9" spans="1:16">
      <c r="A9" s="39"/>
      <c r="B9" s="47" t="str">
        <f>IF(J9=B2,P5,"")</f>
        <v/>
      </c>
      <c r="C9" s="47" t="str">
        <f>IF(J9=C2,P5,"")</f>
        <v/>
      </c>
      <c r="D9" s="47" t="str">
        <f>IF(J9=D2,P9,"")</f>
        <v/>
      </c>
      <c r="E9" s="47" t="str">
        <f>IF(J9=E2,P9,"")</f>
        <v/>
      </c>
      <c r="F9" s="47" t="str">
        <f>IF(J9=F2,P9,"")</f>
        <v/>
      </c>
      <c r="G9" s="47" t="str">
        <f>IF(J9=G2,P9,"")</f>
        <v/>
      </c>
      <c r="H9" s="53"/>
      <c r="I9" s="54" t="str">
        <f t="shared" si="0"/>
        <v/>
      </c>
      <c r="J9" s="13"/>
      <c r="K9" s="14">
        <v>75</v>
      </c>
      <c r="L9" s="15" t="str">
        <f>IF(J9&lt;&gt;"",L4+I9,"")</f>
        <v/>
      </c>
      <c r="M9" s="11"/>
      <c r="O9" s="29" t="s">
        <v>8</v>
      </c>
      <c r="P9" s="28">
        <v>3</v>
      </c>
    </row>
    <row r="10" spans="1:16">
      <c r="A10" s="39"/>
      <c r="B10" s="50" t="str">
        <f>IF(J10=B2,P5,"")</f>
        <v/>
      </c>
      <c r="C10" s="50" t="str">
        <f>IF(J10=C2,P5,"")</f>
        <v/>
      </c>
      <c r="D10" s="50" t="str">
        <f>IF(J10=D2,P10,"")</f>
        <v/>
      </c>
      <c r="E10" s="50" t="str">
        <f>IF(J10=E2,P10,"")</f>
        <v/>
      </c>
      <c r="F10" s="50" t="str">
        <f>IF(J10=F2,P10,"")</f>
        <v/>
      </c>
      <c r="G10" s="50" t="str">
        <f>IF(J10=G2,P10,"")</f>
        <v/>
      </c>
      <c r="H10" s="51"/>
      <c r="I10" s="52" t="str">
        <f t="shared" si="0"/>
        <v/>
      </c>
      <c r="J10" s="13"/>
      <c r="K10" s="9">
        <v>75</v>
      </c>
      <c r="L10" s="10" t="str">
        <f>IF(J10&lt;&gt;"",L4+I10,"")</f>
        <v/>
      </c>
      <c r="M10" s="11"/>
      <c r="O10" s="29" t="s">
        <v>8</v>
      </c>
      <c r="P10" s="28">
        <v>3</v>
      </c>
    </row>
    <row r="11" spans="1:16">
      <c r="A11" s="39"/>
      <c r="B11" s="47" t="str">
        <f>IF(J11=B2,P5,"")</f>
        <v/>
      </c>
      <c r="C11" s="47" t="str">
        <f>IF(J11=C2,P5,"")</f>
        <v/>
      </c>
      <c r="D11" s="47" t="str">
        <f>IF(J11=D2,P11,"")</f>
        <v/>
      </c>
      <c r="E11" s="47" t="str">
        <f>IF(J11=E2,P11,"")</f>
        <v/>
      </c>
      <c r="F11" s="47" t="str">
        <f>IF(J11=F2,P11,"")</f>
        <v/>
      </c>
      <c r="G11" s="47" t="str">
        <f>IF(J11=G2,P11,"")</f>
        <v/>
      </c>
      <c r="H11" s="53"/>
      <c r="I11" s="54" t="str">
        <f t="shared" si="0"/>
        <v/>
      </c>
      <c r="J11" s="13"/>
      <c r="K11" s="12">
        <v>75</v>
      </c>
      <c r="L11" s="10" t="str">
        <f>IF(J11&lt;&gt;"",L4+I11,"")</f>
        <v/>
      </c>
      <c r="M11" s="11"/>
      <c r="O11" s="29" t="s">
        <v>8</v>
      </c>
      <c r="P11" s="28">
        <v>3</v>
      </c>
    </row>
    <row r="12" spans="1:16">
      <c r="A12" s="39"/>
      <c r="B12" s="50" t="str">
        <f>IF(J12=B2,P5,"")</f>
        <v/>
      </c>
      <c r="C12" s="50" t="str">
        <f>IF(J12=C2,P5,"")</f>
        <v/>
      </c>
      <c r="D12" s="50" t="str">
        <f>IF(J12=D2,P12,"")</f>
        <v/>
      </c>
      <c r="E12" s="50" t="str">
        <f>IF(J12=E2,P12,"")</f>
        <v/>
      </c>
      <c r="F12" s="50" t="str">
        <f>IF(J12=F2,P12,"")</f>
        <v/>
      </c>
      <c r="G12" s="50" t="str">
        <f>IF(J12=G2,P12,"")</f>
        <v/>
      </c>
      <c r="H12" s="51"/>
      <c r="I12" s="52" t="str">
        <f>IF(J12&lt;&gt;"",I11+K12,"")</f>
        <v/>
      </c>
      <c r="J12" s="13"/>
      <c r="K12" s="9">
        <v>75</v>
      </c>
      <c r="L12" s="10" t="str">
        <f>IF(J12&lt;&gt;"",L4+I12,"")</f>
        <v/>
      </c>
      <c r="M12" s="11"/>
      <c r="O12" s="29" t="s">
        <v>8</v>
      </c>
      <c r="P12" s="28">
        <v>3</v>
      </c>
    </row>
    <row r="13" spans="1:16">
      <c r="A13" s="39"/>
      <c r="B13" s="47" t="str">
        <f>IF(J13=B2,P5,"")</f>
        <v/>
      </c>
      <c r="C13" s="47" t="str">
        <f>IF(J13=C2,P5,"")</f>
        <v/>
      </c>
      <c r="D13" s="47" t="str">
        <f>IF(J13=D2,P13,"")</f>
        <v/>
      </c>
      <c r="E13" s="47" t="str">
        <f>IF(J13=E2,P13,"")</f>
        <v/>
      </c>
      <c r="F13" s="47" t="str">
        <f>IF(J13=F2,P13,"")</f>
        <v/>
      </c>
      <c r="G13" s="47" t="str">
        <f>IF(J13=G2,P13,"")</f>
        <v/>
      </c>
      <c r="H13" s="53"/>
      <c r="I13" s="54" t="str">
        <f>IF(J13&lt;&gt;"",I12+K13,"")</f>
        <v/>
      </c>
      <c r="J13" s="13"/>
      <c r="K13" s="14">
        <v>75</v>
      </c>
      <c r="L13" s="10" t="str">
        <f>IF(J13&lt;&gt;"",L4+I13,"")</f>
        <v/>
      </c>
      <c r="M13" s="11"/>
      <c r="O13" s="29" t="s">
        <v>8</v>
      </c>
      <c r="P13" s="28">
        <v>3</v>
      </c>
    </row>
    <row r="14" spans="1:16">
      <c r="A14" s="39"/>
      <c r="B14" s="50" t="str">
        <f>IF(J14=B2,P5,"")</f>
        <v/>
      </c>
      <c r="C14" s="50" t="str">
        <f>IF(J14=C2,P5,"")</f>
        <v/>
      </c>
      <c r="D14" s="50" t="str">
        <f>IF(J14=D2,P14,"")</f>
        <v/>
      </c>
      <c r="E14" s="50" t="str">
        <f>IF(J14=E2,P14,"")</f>
        <v/>
      </c>
      <c r="F14" s="50" t="str">
        <f>IF(J14=F2,P14,"")</f>
        <v/>
      </c>
      <c r="G14" s="50" t="str">
        <f>IF(J14=G2,P14,"")</f>
        <v/>
      </c>
      <c r="H14" s="51"/>
      <c r="I14" s="52" t="str">
        <f>IF(J14&lt;&gt;"",I13+K14,"")</f>
        <v/>
      </c>
      <c r="J14" s="13"/>
      <c r="K14" s="9">
        <v>75</v>
      </c>
      <c r="L14" s="10" t="str">
        <f>IF(J14&lt;&gt;"",L4+I14,"")</f>
        <v/>
      </c>
      <c r="M14" s="11"/>
      <c r="O14" s="29" t="s">
        <v>8</v>
      </c>
      <c r="P14" s="28">
        <v>3</v>
      </c>
    </row>
    <row r="15" spans="1:16">
      <c r="A15" s="39"/>
      <c r="B15" s="47" t="str">
        <f>IF(J15=B2,P5,"")</f>
        <v/>
      </c>
      <c r="C15" s="47" t="str">
        <f>IF(J15=C2,P5,"")</f>
        <v/>
      </c>
      <c r="D15" s="47" t="str">
        <f>IF(J15=D2,P15,"")</f>
        <v/>
      </c>
      <c r="E15" s="47" t="str">
        <f>IF(J15=E2,P15,"")</f>
        <v/>
      </c>
      <c r="F15" s="47" t="str">
        <f>IF(J15=F2,P15,"")</f>
        <v/>
      </c>
      <c r="G15" s="47" t="str">
        <f>IF(J15=G2,P15,"")</f>
        <v/>
      </c>
      <c r="H15" s="53"/>
      <c r="I15" s="54" t="str">
        <f t="shared" si="0"/>
        <v/>
      </c>
      <c r="J15" s="13"/>
      <c r="K15" s="14">
        <v>75</v>
      </c>
      <c r="L15" s="15" t="str">
        <f>IF(J15&lt;&gt;"",L4+I15,"")</f>
        <v/>
      </c>
      <c r="M15" s="11"/>
      <c r="O15" s="29" t="s">
        <v>8</v>
      </c>
      <c r="P15" s="28">
        <v>3</v>
      </c>
    </row>
    <row r="16" spans="1:16">
      <c r="A16" s="39"/>
      <c r="B16" s="50" t="str">
        <f>IF(J16=B2,P5,"")</f>
        <v/>
      </c>
      <c r="C16" s="50" t="str">
        <f>IF(J16=C2,P5,"")</f>
        <v/>
      </c>
      <c r="D16" s="50" t="str">
        <f>IF(J16=D2,P16,"")</f>
        <v/>
      </c>
      <c r="E16" s="50" t="str">
        <f>IF(J16=E2,P16,"")</f>
        <v/>
      </c>
      <c r="F16" s="50" t="str">
        <f>IF(J16=F2,P16,"")</f>
        <v/>
      </c>
      <c r="G16" s="50" t="str">
        <f>IF(J16=G2,P16,"")</f>
        <v/>
      </c>
      <c r="H16" s="51"/>
      <c r="I16" s="52" t="str">
        <f t="shared" si="0"/>
        <v/>
      </c>
      <c r="J16" s="13"/>
      <c r="K16" s="9">
        <v>75</v>
      </c>
      <c r="L16" s="10" t="str">
        <f>IF(J16&lt;&gt;"",L4+I16,"")</f>
        <v/>
      </c>
      <c r="M16" s="11"/>
      <c r="O16" s="29" t="s">
        <v>8</v>
      </c>
      <c r="P16" s="28">
        <v>3</v>
      </c>
    </row>
    <row r="17" spans="1:16">
      <c r="A17" s="39"/>
      <c r="B17" s="47" t="str">
        <f>IF(J17=B2,P5,"")</f>
        <v/>
      </c>
      <c r="C17" s="47" t="str">
        <f>IF(J17=C2,P5,"")</f>
        <v/>
      </c>
      <c r="D17" s="47" t="str">
        <f>IF(J17=D2,P17,"")</f>
        <v/>
      </c>
      <c r="E17" s="47" t="str">
        <f>IF(J17=E2,P17,"")</f>
        <v/>
      </c>
      <c r="F17" s="47" t="str">
        <f>IF(J17=F2,P17,"")</f>
        <v/>
      </c>
      <c r="G17" s="47" t="str">
        <f>IF(J17=G2,P17,"")</f>
        <v/>
      </c>
      <c r="H17" s="53"/>
      <c r="I17" s="54" t="str">
        <f t="shared" si="0"/>
        <v/>
      </c>
      <c r="J17" s="13"/>
      <c r="K17" s="12">
        <v>75</v>
      </c>
      <c r="L17" s="10" t="str">
        <f>IF(J17&lt;&gt;"",L4+I17,"")</f>
        <v/>
      </c>
      <c r="M17" s="11"/>
      <c r="O17" s="29" t="s">
        <v>8</v>
      </c>
      <c r="P17" s="28">
        <v>3</v>
      </c>
    </row>
    <row r="18" spans="1:16">
      <c r="A18" s="39"/>
      <c r="B18" s="50" t="str">
        <f>IF(J18=B2,P5,"")</f>
        <v/>
      </c>
      <c r="C18" s="50" t="str">
        <f>IF(J18=C2,P5,"")</f>
        <v/>
      </c>
      <c r="D18" s="50" t="str">
        <f>IF(J18=D2,P18,"")</f>
        <v/>
      </c>
      <c r="E18" s="50" t="str">
        <f>IF(J18=E2,P18,"")</f>
        <v/>
      </c>
      <c r="F18" s="50" t="str">
        <f>IF(J18=F2,P18,"")</f>
        <v/>
      </c>
      <c r="G18" s="50" t="str">
        <f>IF(J18=G2,P18,"")</f>
        <v/>
      </c>
      <c r="H18" s="55"/>
      <c r="I18" s="52" t="str">
        <f t="shared" si="0"/>
        <v/>
      </c>
      <c r="J18" s="13"/>
      <c r="K18" s="9">
        <v>75</v>
      </c>
      <c r="L18" s="10" t="str">
        <f>IF(J18&lt;&gt;"",L4+I18,"")</f>
        <v/>
      </c>
      <c r="M18" s="11"/>
      <c r="O18" s="29" t="s">
        <v>8</v>
      </c>
      <c r="P18" s="28">
        <v>3</v>
      </c>
    </row>
    <row r="19" spans="1:16">
      <c r="A19" s="39"/>
      <c r="B19" s="47" t="str">
        <f>IF(J19=B2,P5,"")</f>
        <v/>
      </c>
      <c r="C19" s="47" t="str">
        <f>IF(J19=C2,P5,"")</f>
        <v/>
      </c>
      <c r="D19" s="47" t="str">
        <f>IF(J19=D2,P19,"")</f>
        <v/>
      </c>
      <c r="E19" s="47" t="str">
        <f>IF(J19=E2,P19,"")</f>
        <v/>
      </c>
      <c r="F19" s="47" t="str">
        <f>IF(J19=F2,P19,"")</f>
        <v/>
      </c>
      <c r="G19" s="47" t="str">
        <f>IF(J19=G2,P19,"")</f>
        <v/>
      </c>
      <c r="H19" s="53"/>
      <c r="I19" s="54" t="str">
        <f t="shared" si="0"/>
        <v/>
      </c>
      <c r="J19" s="13"/>
      <c r="K19" s="14">
        <v>75</v>
      </c>
      <c r="L19" s="10" t="str">
        <f>IF(J19&lt;&gt;"",L4+I19,"")</f>
        <v/>
      </c>
      <c r="M19" s="11"/>
      <c r="O19" s="29" t="s">
        <v>8</v>
      </c>
      <c r="P19" s="28">
        <v>3</v>
      </c>
    </row>
    <row r="20" spans="1:16">
      <c r="A20" s="39"/>
      <c r="B20" s="50" t="str">
        <f>IF(J20=B2,P5,"")</f>
        <v/>
      </c>
      <c r="C20" s="50" t="str">
        <f>IF(J20=C2,P5,"")</f>
        <v/>
      </c>
      <c r="D20" s="50" t="str">
        <f>IF(J20=D2,P20,"")</f>
        <v/>
      </c>
      <c r="E20" s="50" t="str">
        <f>IF(J20=E2,P20,"")</f>
        <v/>
      </c>
      <c r="F20" s="50" t="str">
        <f>IF(J20=F2,P20,"")</f>
        <v/>
      </c>
      <c r="G20" s="50" t="str">
        <f>IF(J20=G2,P20,"")</f>
        <v/>
      </c>
      <c r="H20" s="51"/>
      <c r="I20" s="52" t="str">
        <f t="shared" si="0"/>
        <v/>
      </c>
      <c r="J20" s="13"/>
      <c r="K20" s="9">
        <v>75</v>
      </c>
      <c r="L20" s="10" t="str">
        <f>IF(J20&lt;&gt;"",L4+I20,"")</f>
        <v/>
      </c>
      <c r="M20" s="18"/>
      <c r="O20" s="29" t="s">
        <v>8</v>
      </c>
      <c r="P20" s="28">
        <v>3</v>
      </c>
    </row>
    <row r="21" spans="1:16">
      <c r="A21" s="39"/>
      <c r="B21" s="47" t="str">
        <f>IF(J21=B2,P5,"")</f>
        <v/>
      </c>
      <c r="C21" s="47" t="str">
        <f>IF(J21=C2,P5,"")</f>
        <v/>
      </c>
      <c r="D21" s="47" t="str">
        <f>IF(J21=D2,P21,"")</f>
        <v/>
      </c>
      <c r="E21" s="47" t="str">
        <f>IF(J21=E2,P21,"")</f>
        <v/>
      </c>
      <c r="F21" s="47" t="str">
        <f>IF(J21=F2,P21,"")</f>
        <v/>
      </c>
      <c r="G21" s="47" t="str">
        <f>IF(J21=G2,P21,"")</f>
        <v/>
      </c>
      <c r="H21" s="53"/>
      <c r="I21" s="54" t="str">
        <f t="shared" si="0"/>
        <v/>
      </c>
      <c r="J21" s="13"/>
      <c r="K21" s="14">
        <v>75</v>
      </c>
      <c r="L21" s="15" t="str">
        <f>IF(J21&lt;&gt;"",L4+I21,"")</f>
        <v/>
      </c>
      <c r="M21" s="18"/>
      <c r="O21" s="29" t="s">
        <v>8</v>
      </c>
      <c r="P21" s="28">
        <v>3</v>
      </c>
    </row>
    <row r="22" spans="1:16">
      <c r="A22" s="39"/>
      <c r="B22" s="50" t="str">
        <f>IF(J22=B2,P5,"")</f>
        <v/>
      </c>
      <c r="C22" s="50" t="str">
        <f>IF(J22=C2,P5,"")</f>
        <v/>
      </c>
      <c r="D22" s="50" t="str">
        <f>IF(J22=D2,P22,"")</f>
        <v/>
      </c>
      <c r="E22" s="50" t="str">
        <f>IF(J22=E2,P22,"")</f>
        <v/>
      </c>
      <c r="F22" s="50" t="str">
        <f>IF(J22=F2,P22,"")</f>
        <v/>
      </c>
      <c r="G22" s="50" t="str">
        <f>IF(J22=G2,P22,"")</f>
        <v/>
      </c>
      <c r="H22" s="51"/>
      <c r="I22" s="52" t="str">
        <f t="shared" si="0"/>
        <v/>
      </c>
      <c r="J22" s="13"/>
      <c r="K22" s="9">
        <v>75</v>
      </c>
      <c r="L22" s="10" t="str">
        <f>IF(J22&lt;&gt;"",L4+I22,"")</f>
        <v/>
      </c>
      <c r="M22" s="18"/>
      <c r="O22" s="29" t="s">
        <v>8</v>
      </c>
      <c r="P22" s="28">
        <v>3</v>
      </c>
    </row>
    <row r="23" spans="1:16">
      <c r="A23" s="39"/>
      <c r="B23" s="47" t="str">
        <f>IF(J23=B2,P5,"")</f>
        <v/>
      </c>
      <c r="C23" s="47" t="str">
        <f>IF(J23=C2,P5,"")</f>
        <v/>
      </c>
      <c r="D23" s="47" t="str">
        <f>IF(J23=D2,P23,"")</f>
        <v/>
      </c>
      <c r="E23" s="47" t="str">
        <f>IF(J23=E2,P23,"")</f>
        <v/>
      </c>
      <c r="F23" s="47" t="str">
        <f>IF(J23=F2,P23,"")</f>
        <v/>
      </c>
      <c r="G23" s="47" t="str">
        <f>IF(J23=G2,P23,"")</f>
        <v/>
      </c>
      <c r="H23" s="53"/>
      <c r="I23" s="54" t="str">
        <f t="shared" si="0"/>
        <v/>
      </c>
      <c r="J23" s="13"/>
      <c r="K23" s="14">
        <v>75</v>
      </c>
      <c r="L23" s="10" t="str">
        <f>IF(J23&lt;&gt;"",L4+I23,"")</f>
        <v/>
      </c>
      <c r="M23" s="18"/>
      <c r="O23" s="29" t="s">
        <v>8</v>
      </c>
      <c r="P23" s="28">
        <v>3</v>
      </c>
    </row>
    <row r="24" spans="1:16">
      <c r="A24" s="39"/>
      <c r="B24" s="50" t="str">
        <f>IF(J24=B2,P5,"")</f>
        <v/>
      </c>
      <c r="C24" s="50" t="str">
        <f>IF(J24=C2,P5,"")</f>
        <v/>
      </c>
      <c r="D24" s="50" t="str">
        <f>IF(J24=D2,P24,"")</f>
        <v/>
      </c>
      <c r="E24" s="50" t="str">
        <f>IF(J24=E2,P24,"")</f>
        <v/>
      </c>
      <c r="F24" s="50" t="str">
        <f>IF(J24=F2,P24,"")</f>
        <v/>
      </c>
      <c r="G24" s="50" t="str">
        <f>IF(J24=G2,P24,"")</f>
        <v/>
      </c>
      <c r="H24" s="51"/>
      <c r="I24" s="56" t="str">
        <f t="shared" si="0"/>
        <v/>
      </c>
      <c r="J24" s="30"/>
      <c r="K24" s="9">
        <v>75</v>
      </c>
      <c r="L24" s="10" t="str">
        <f>IF(J24&lt;&gt;"",L4+I24,"")</f>
        <v/>
      </c>
      <c r="M24" s="18"/>
      <c r="O24" s="29" t="s">
        <v>8</v>
      </c>
      <c r="P24" s="28">
        <v>3</v>
      </c>
    </row>
    <row r="25" spans="1:16" ht="15">
      <c r="A25" s="39"/>
      <c r="B25" s="57">
        <f t="shared" ref="B25:G25" si="1">SUM(B3:B24)-B4</f>
        <v>6</v>
      </c>
      <c r="C25" s="57">
        <f t="shared" si="1"/>
        <v>3</v>
      </c>
      <c r="D25" s="57">
        <f t="shared" si="1"/>
        <v>3</v>
      </c>
      <c r="E25" s="57">
        <f t="shared" si="1"/>
        <v>3</v>
      </c>
      <c r="F25" s="57">
        <f t="shared" si="1"/>
        <v>3</v>
      </c>
      <c r="G25" s="57">
        <f t="shared" si="1"/>
        <v>3</v>
      </c>
      <c r="H25" s="58">
        <f>SUM(B25:G25)</f>
        <v>21</v>
      </c>
      <c r="I25" s="59"/>
      <c r="J25" s="19"/>
      <c r="K25" s="17"/>
      <c r="L25" s="17"/>
      <c r="M25" s="17"/>
    </row>
    <row r="26" spans="1:16" ht="23.25" customHeight="1">
      <c r="A26" s="39"/>
      <c r="B26" s="60"/>
      <c r="C26" s="60"/>
      <c r="D26" s="60"/>
      <c r="E26" s="60"/>
      <c r="F26" s="60"/>
      <c r="G26" s="60"/>
      <c r="H26" s="61"/>
      <c r="I26" s="61"/>
      <c r="J26" s="19"/>
      <c r="K26" s="4"/>
      <c r="L26" s="4"/>
      <c r="M26" s="4"/>
    </row>
    <row r="27" spans="1:16" ht="15.75">
      <c r="A27" s="39"/>
      <c r="B27" s="60"/>
      <c r="C27" s="60"/>
      <c r="D27" s="60"/>
      <c r="E27" s="60"/>
      <c r="F27" s="60"/>
      <c r="G27" s="60"/>
      <c r="H27" s="62">
        <f>SUM(L27,-H28)</f>
        <v>0</v>
      </c>
      <c r="I27" s="61"/>
      <c r="J27" s="19"/>
      <c r="K27" s="4"/>
      <c r="L27" s="3">
        <f>MAX(L4:L24)</f>
        <v>975</v>
      </c>
      <c r="M27" s="4"/>
    </row>
    <row r="28" spans="1:16" ht="15">
      <c r="B28" s="20">
        <v>65</v>
      </c>
      <c r="C28" s="20">
        <v>51</v>
      </c>
      <c r="D28" s="20">
        <v>192</v>
      </c>
      <c r="E28" s="20">
        <v>189</v>
      </c>
      <c r="F28" s="20">
        <v>228</v>
      </c>
      <c r="G28" s="20">
        <v>250</v>
      </c>
      <c r="H28" s="3">
        <f>SUM(B28,C28,D28,E28,F28,G28)</f>
        <v>975</v>
      </c>
      <c r="I28" s="36">
        <f>MAX(B28,C28,D28,E28,F28,G28)</f>
        <v>250</v>
      </c>
      <c r="J28" s="19"/>
      <c r="K28" s="4"/>
      <c r="L28" s="21">
        <f>P28*6</f>
        <v>9</v>
      </c>
      <c r="M28" s="4"/>
      <c r="O28" s="29" t="s">
        <v>7</v>
      </c>
      <c r="P28" s="28">
        <v>1.5</v>
      </c>
    </row>
    <row r="29" spans="1:16">
      <c r="B29" s="37">
        <f>SUM(I28,-B28)</f>
        <v>185</v>
      </c>
      <c r="C29" s="37">
        <f>SUM(I28,-C28)</f>
        <v>199</v>
      </c>
      <c r="D29" s="37">
        <f>SUM(I28,-D28)</f>
        <v>58</v>
      </c>
      <c r="E29" s="37">
        <f>SUM(I28,-E28)</f>
        <v>61</v>
      </c>
      <c r="F29" s="37">
        <f>SUM(I28,-F28)</f>
        <v>22</v>
      </c>
      <c r="G29" s="37">
        <f>SUM(I28,-G28)</f>
        <v>0</v>
      </c>
      <c r="H29" s="36">
        <f>SUM(B29:G29)</f>
        <v>525</v>
      </c>
      <c r="I29" s="4"/>
      <c r="J29" s="19"/>
      <c r="K29" s="4"/>
      <c r="L29" s="4"/>
      <c r="M29" s="4"/>
    </row>
    <row r="30" spans="1:16">
      <c r="B30" s="38">
        <f>IF(H29=0,0,B29/H29)</f>
        <v>0.35238095238095241</v>
      </c>
      <c r="C30" s="38">
        <f>IF(H29=0,0,C29/H29)</f>
        <v>0.37904761904761902</v>
      </c>
      <c r="D30" s="38">
        <f>IF(H29=0,0,D29/H29)</f>
        <v>0.11047619047619048</v>
      </c>
      <c r="E30" s="38">
        <f>IF(H29=0,0,E29/H29)</f>
        <v>0.11619047619047619</v>
      </c>
      <c r="F30" s="38">
        <f>IF(H29=0,0,F29/H29)</f>
        <v>4.1904761904761903E-2</v>
      </c>
      <c r="G30" s="38">
        <f>IF(H29=0,0,G29/H29)</f>
        <v>0</v>
      </c>
      <c r="H30" s="4"/>
      <c r="I30" s="4"/>
      <c r="J30" s="19"/>
      <c r="K30" s="4"/>
      <c r="L30" s="4"/>
      <c r="M30" s="4"/>
    </row>
    <row r="31" spans="1:16">
      <c r="B31" s="38">
        <f>PRODUCT(B30,L28)</f>
        <v>3.1714285714285717</v>
      </c>
      <c r="C31" s="38">
        <f>PRODUCT(C30,L28)</f>
        <v>3.411428571428571</v>
      </c>
      <c r="D31" s="38">
        <f>PRODUCT(D30,L28)</f>
        <v>0.99428571428571433</v>
      </c>
      <c r="E31" s="38">
        <f>PRODUCT(E30,L28)</f>
        <v>1.0457142857142858</v>
      </c>
      <c r="F31" s="38">
        <f>PRODUCT(F30,L28)</f>
        <v>0.37714285714285711</v>
      </c>
      <c r="G31" s="38">
        <f>PRODUCT(G30,L28)</f>
        <v>0</v>
      </c>
      <c r="H31" s="4"/>
      <c r="I31" s="4"/>
      <c r="J31" s="19"/>
      <c r="K31" s="4"/>
      <c r="L31" s="4"/>
      <c r="M31" s="4"/>
    </row>
    <row r="32" spans="1:16" ht="15">
      <c r="B32" s="16">
        <f t="shared" ref="B32:G32" si="2">ROUNDUP(B31,1)</f>
        <v>3.2</v>
      </c>
      <c r="C32" s="16">
        <f t="shared" si="2"/>
        <v>3.5</v>
      </c>
      <c r="D32" s="16">
        <f t="shared" si="2"/>
        <v>1</v>
      </c>
      <c r="E32" s="16">
        <f t="shared" si="2"/>
        <v>1.1000000000000001</v>
      </c>
      <c r="F32" s="16">
        <f t="shared" si="2"/>
        <v>0.4</v>
      </c>
      <c r="G32" s="16">
        <f t="shared" si="2"/>
        <v>0</v>
      </c>
      <c r="H32" s="31">
        <f>SUM(B32:G32)</f>
        <v>9.2000000000000011</v>
      </c>
      <c r="I32" s="4"/>
      <c r="J32" s="19"/>
      <c r="K32" s="4"/>
      <c r="L32" s="4"/>
      <c r="M32" s="4"/>
    </row>
    <row r="33" spans="2:13">
      <c r="B33" s="18"/>
      <c r="C33" s="18"/>
      <c r="D33" s="18"/>
      <c r="E33" s="18"/>
      <c r="F33" s="18"/>
      <c r="G33" s="18"/>
      <c r="H33" s="4"/>
      <c r="I33" s="4"/>
      <c r="J33" s="19"/>
      <c r="K33" s="4"/>
      <c r="L33" s="4"/>
      <c r="M33" s="4"/>
    </row>
    <row r="34" spans="2:13">
      <c r="B34" s="18"/>
      <c r="C34" s="18"/>
      <c r="D34" s="18"/>
      <c r="E34" s="18"/>
      <c r="F34" s="18"/>
      <c r="G34" s="18"/>
      <c r="H34" s="4"/>
      <c r="I34" s="4"/>
      <c r="J34" s="19"/>
      <c r="K34" s="4"/>
      <c r="L34" s="4"/>
      <c r="M34" s="4"/>
    </row>
    <row r="35" spans="2:13">
      <c r="B35" s="18"/>
      <c r="C35" s="18"/>
      <c r="D35" s="18"/>
      <c r="E35" s="18"/>
      <c r="F35" s="18"/>
      <c r="G35" s="18"/>
      <c r="H35" s="4"/>
      <c r="I35" s="4"/>
      <c r="J35" s="19"/>
      <c r="K35" s="4"/>
      <c r="L35" s="4"/>
      <c r="M35" s="4"/>
    </row>
    <row r="36" spans="2:13" ht="18">
      <c r="B36" s="22">
        <f t="shared" ref="B36:G36" si="3">SUM(B25,B32)</f>
        <v>9.1999999999999993</v>
      </c>
      <c r="C36" s="22">
        <f t="shared" si="3"/>
        <v>6.5</v>
      </c>
      <c r="D36" s="22">
        <f t="shared" si="3"/>
        <v>4</v>
      </c>
      <c r="E36" s="22">
        <f t="shared" si="3"/>
        <v>4.0999999999999996</v>
      </c>
      <c r="F36" s="22">
        <f t="shared" si="3"/>
        <v>3.4</v>
      </c>
      <c r="G36" s="22">
        <f t="shared" si="3"/>
        <v>3</v>
      </c>
      <c r="H36" s="23">
        <f>SUM(B36:G36)</f>
        <v>30.199999999999996</v>
      </c>
      <c r="I36" s="4"/>
      <c r="J36" s="19"/>
      <c r="K36" s="4"/>
      <c r="L36" s="4"/>
      <c r="M36" s="4"/>
    </row>
    <row r="37" spans="2:13">
      <c r="B37" s="24"/>
      <c r="C37" s="24"/>
      <c r="D37" s="24"/>
      <c r="E37" s="24"/>
      <c r="F37" s="24"/>
      <c r="G37" s="24"/>
      <c r="H37" s="24"/>
      <c r="I37" s="24"/>
      <c r="J37" s="25"/>
      <c r="K37" s="24"/>
      <c r="L37" s="24"/>
      <c r="M37" s="24"/>
    </row>
  </sheetData>
  <sheetProtection sheet="1" objects="1" scenarios="1" selectLockedCells="1"/>
  <phoneticPr fontId="11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hoehler</cp:lastModifiedBy>
  <cp:lastPrinted>2012-01-29T00:38:03Z</cp:lastPrinted>
  <dcterms:created xsi:type="dcterms:W3CDTF">2010-03-17T19:22:49Z</dcterms:created>
  <dcterms:modified xsi:type="dcterms:W3CDTF">2012-07-20T23:36:02Z</dcterms:modified>
</cp:coreProperties>
</file>