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20490" windowHeight="775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5" i="1"/>
  <c r="L5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16" i="1"/>
  <c r="L15" i="1"/>
  <c r="L14" i="1"/>
  <c r="I6" i="1" l="1"/>
  <c r="E29" i="1"/>
  <c r="G29" i="1"/>
  <c r="B29" i="1"/>
  <c r="B25" i="1"/>
  <c r="C25" i="1"/>
  <c r="D25" i="1"/>
  <c r="F25" i="1"/>
  <c r="G25" i="1"/>
  <c r="C29" i="1"/>
  <c r="F29" i="1"/>
  <c r="E25" i="1"/>
  <c r="L6" i="1" l="1"/>
  <c r="I7" i="1"/>
  <c r="H29" i="1"/>
  <c r="F30" i="1" s="1"/>
  <c r="F31" i="1" s="1"/>
  <c r="F32" i="1" s="1"/>
  <c r="F36" i="1" s="1"/>
  <c r="H25" i="1"/>
  <c r="L7" i="1" l="1"/>
  <c r="I8" i="1"/>
  <c r="E30" i="1"/>
  <c r="E31" i="1" s="1"/>
  <c r="E32" i="1" s="1"/>
  <c r="E36" i="1" s="1"/>
  <c r="C30" i="1"/>
  <c r="C31" i="1" s="1"/>
  <c r="C32" i="1" s="1"/>
  <c r="C36" i="1" s="1"/>
  <c r="G30" i="1"/>
  <c r="G31" i="1" s="1"/>
  <c r="G32" i="1" s="1"/>
  <c r="G36" i="1" s="1"/>
  <c r="B30" i="1"/>
  <c r="B31" i="1" s="1"/>
  <c r="B32" i="1" s="1"/>
  <c r="B36" i="1" s="1"/>
  <c r="D30" i="1"/>
  <c r="D31" i="1" s="1"/>
  <c r="D32" i="1" s="1"/>
  <c r="D36" i="1" s="1"/>
  <c r="I9" i="1" l="1"/>
  <c r="L9" i="1" s="1"/>
  <c r="L8" i="1"/>
  <c r="H36" i="1"/>
  <c r="H32" i="1"/>
  <c r="L27" i="1" l="1"/>
  <c r="H27" i="1" s="1"/>
</calcChain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<sst xmlns="http://schemas.openxmlformats.org/spreadsheetml/2006/main" count="31" uniqueCount="10">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</sst>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0" zoomScaleNormal="90" workbookViewId="0">
      <selection activeCell="J5" sqref="J5"/>
    </sheetView>
  </sheetViews>
  <sheetFormatPr defaultColWidth="11.42578125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>
        <f>IF(J5=F2,P5,"")</f>
        <v>3</v>
      </c>
      <c r="G5" s="47" t="str">
        <f>IF(J5=G2,P5,"")</f>
        <v/>
      </c>
      <c r="H5" s="48"/>
      <c r="I5" s="49">
        <f>IF(J5&lt;&gt;"",K5,"")</f>
        <v>75</v>
      </c>
      <c r="J5" s="5" t="s">
        <v>4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>
        <f>IF(J6=F2,P6,"")</f>
        <v>3</v>
      </c>
      <c r="G6" s="50" t="str">
        <f>IF(J6=G2,P6,"")</f>
        <v/>
      </c>
      <c r="H6" s="51"/>
      <c r="I6" s="52">
        <f>IF(J6&lt;&gt;"",I5+K6,"")</f>
        <v>150</v>
      </c>
      <c r="J6" s="13" t="s">
        <v>4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hidden="1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hidden="1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hidden="1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hidden="1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hidden="1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hidden="1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hidden="1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hidden="1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hidden="1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hidden="1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3</v>
      </c>
      <c r="D25" s="57">
        <f t="shared" si="1"/>
        <v>3</v>
      </c>
      <c r="E25" s="57">
        <f t="shared" si="1"/>
        <v>3</v>
      </c>
      <c r="F25" s="57">
        <f t="shared" si="1"/>
        <v>9</v>
      </c>
      <c r="G25" s="57">
        <f t="shared" si="1"/>
        <v>3</v>
      </c>
      <c r="H25" s="58">
        <f>SUM(B25:G25)</f>
        <v>24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1050</v>
      </c>
      <c r="M27" s="4"/>
    </row>
    <row r="28" spans="1:16" ht="18.75" x14ac:dyDescent="0.2">
      <c r="B28" s="20">
        <v>57</v>
      </c>
      <c r="C28" s="20">
        <v>198</v>
      </c>
      <c r="D28" s="20">
        <v>280</v>
      </c>
      <c r="E28" s="20">
        <v>163</v>
      </c>
      <c r="F28" s="20">
        <v>121</v>
      </c>
      <c r="G28" s="20">
        <v>231</v>
      </c>
      <c r="H28" s="3">
        <f>SUM(B28,C28,D28,E28,F28,G28)</f>
        <v>1050</v>
      </c>
      <c r="I28" s="36">
        <f>MAX(B28,C28,D28,E28,F28,G28)</f>
        <v>280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223</v>
      </c>
      <c r="C29" s="37">
        <f>SUM(I28,-C28)</f>
        <v>82</v>
      </c>
      <c r="D29" s="37">
        <f>SUM(I28,-D28)</f>
        <v>0</v>
      </c>
      <c r="E29" s="37">
        <f>SUM(I28,-E28)</f>
        <v>117</v>
      </c>
      <c r="F29" s="37">
        <f>SUM(I28,-F28)</f>
        <v>159</v>
      </c>
      <c r="G29" s="37">
        <f>SUM(I28,-G28)</f>
        <v>49</v>
      </c>
      <c r="H29" s="36">
        <f>SUM(B29:G29)</f>
        <v>630</v>
      </c>
      <c r="I29" s="4"/>
      <c r="J29" s="19"/>
      <c r="K29" s="4"/>
      <c r="L29" s="4"/>
      <c r="M29" s="4"/>
    </row>
    <row r="30" spans="1:16" x14ac:dyDescent="0.2">
      <c r="B30" s="38">
        <f>IF(H29=0,0,B29/H29)</f>
        <v>0.35396825396825399</v>
      </c>
      <c r="C30" s="38">
        <f>IF(H29=0,0,C29/H29)</f>
        <v>0.13015873015873017</v>
      </c>
      <c r="D30" s="38">
        <f>IF(H29=0,0,D29/H29)</f>
        <v>0</v>
      </c>
      <c r="E30" s="38">
        <f>IF(H29=0,0,E29/H29)</f>
        <v>0.18571428571428572</v>
      </c>
      <c r="F30" s="38">
        <f>IF(H29=0,0,F29/H29)</f>
        <v>0.25238095238095237</v>
      </c>
      <c r="G30" s="38">
        <f>IF(H29=0,0,G29/H29)</f>
        <v>7.7777777777777779E-2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3.1857142857142859</v>
      </c>
      <c r="C31" s="38">
        <f>PRODUCT(C30,L28)</f>
        <v>1.1714285714285715</v>
      </c>
      <c r="D31" s="38">
        <f>PRODUCT(D30,L28)</f>
        <v>0</v>
      </c>
      <c r="E31" s="38">
        <f>PRODUCT(E30,L28)</f>
        <v>1.6714285714285715</v>
      </c>
      <c r="F31" s="38">
        <f>PRODUCT(F30,L28)</f>
        <v>2.2714285714285714</v>
      </c>
      <c r="G31" s="38">
        <f>PRODUCT(G30,L28)</f>
        <v>0.7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3.2</v>
      </c>
      <c r="C32" s="16">
        <f t="shared" si="2"/>
        <v>1.2000000000000002</v>
      </c>
      <c r="D32" s="16">
        <f t="shared" si="2"/>
        <v>0</v>
      </c>
      <c r="E32" s="16">
        <f t="shared" si="2"/>
        <v>1.7000000000000002</v>
      </c>
      <c r="F32" s="16">
        <f t="shared" si="2"/>
        <v>2.3000000000000003</v>
      </c>
      <c r="G32" s="16">
        <f t="shared" si="2"/>
        <v>0.7</v>
      </c>
      <c r="H32" s="31">
        <f>SUM(B32:G32)</f>
        <v>9.1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6.2</v>
      </c>
      <c r="C36" s="22">
        <f t="shared" si="3"/>
        <v>4.2</v>
      </c>
      <c r="D36" s="22">
        <f t="shared" si="3"/>
        <v>3</v>
      </c>
      <c r="E36" s="22">
        <f t="shared" si="3"/>
        <v>4.7</v>
      </c>
      <c r="F36" s="22">
        <f t="shared" si="3"/>
        <v>11.3</v>
      </c>
      <c r="G36" s="22">
        <f t="shared" si="3"/>
        <v>3.7</v>
      </c>
      <c r="H36" s="23">
        <f>SUM(B36:G36)</f>
        <v>33.1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Höhler</cp:lastModifiedBy>
  <cp:lastPrinted>2012-01-29T00:38:03Z</cp:lastPrinted>
  <dcterms:created xsi:type="dcterms:W3CDTF">2010-03-17T19:22:49Z</dcterms:created>
  <dcterms:modified xsi:type="dcterms:W3CDTF">2013-01-03T00:40:55Z</dcterms:modified>
</cp:coreProperties>
</file>