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<sst xmlns="http://schemas.openxmlformats.org/spreadsheetml/2006/main" count="31" uniqueCount="10">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</sst>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"/>
  </numFmts>
  <fonts count="10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Protection="1">
      <alignment/>
      <protection/>
    </xf>
    <xf numFmtId="164" fontId="0" fillId="0" borderId="0" xfId="20" applyAlignment="1" applyProtection="1">
      <alignment horizontal="center"/>
      <protection/>
    </xf>
    <xf numFmtId="164" fontId="1" fillId="2" borderId="1" xfId="20" applyFont="1" applyFill="1" applyBorder="1" applyAlignment="1" applyProtection="1">
      <alignment horizontal="center" vertical="center"/>
      <protection/>
    </xf>
    <xf numFmtId="164" fontId="0" fillId="0" borderId="2" xfId="20" applyBorder="1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5" fontId="0" fillId="2" borderId="1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Alignment="1">
      <alignment horizontal="center"/>
      <protection/>
    </xf>
    <xf numFmtId="164" fontId="0" fillId="0" borderId="1" xfId="20" applyFill="1" applyBorder="1" applyAlignment="1" applyProtection="1">
      <alignment vertical="center"/>
      <protection/>
    </xf>
    <xf numFmtId="164" fontId="0" fillId="0" borderId="3" xfId="20" applyFill="1" applyBorder="1" applyAlignment="1" applyProtection="1">
      <alignment vertical="center"/>
      <protection/>
    </xf>
    <xf numFmtId="164" fontId="0" fillId="0" borderId="4" xfId="20" applyFill="1" applyBorder="1" applyAlignment="1" applyProtection="1">
      <alignment vertical="center"/>
      <protection/>
    </xf>
    <xf numFmtId="164" fontId="0" fillId="0" borderId="5" xfId="20" applyFill="1" applyBorder="1" applyAlignment="1">
      <alignment vertical="center"/>
      <protection/>
    </xf>
    <xf numFmtId="164" fontId="0" fillId="0" borderId="4" xfId="20" applyFill="1" applyBorder="1" applyAlignment="1">
      <alignment vertical="center"/>
      <protection/>
    </xf>
    <xf numFmtId="164" fontId="0" fillId="3" borderId="1" xfId="20" applyFill="1" applyBorder="1" applyAlignment="1">
      <alignment vertical="center"/>
      <protection/>
    </xf>
    <xf numFmtId="164" fontId="0" fillId="0" borderId="4" xfId="20" applyBorder="1" applyAlignment="1">
      <alignment vertical="center"/>
      <protection/>
    </xf>
    <xf numFmtId="164" fontId="0" fillId="0" borderId="0" xfId="20" applyFont="1">
      <alignment/>
      <protection/>
    </xf>
    <xf numFmtId="165" fontId="0" fillId="4" borderId="6" xfId="20" applyNumberFormat="1" applyFont="1" applyFill="1" applyBorder="1" applyAlignment="1" applyProtection="1">
      <alignment horizontal="center" vertical="center"/>
      <protection/>
    </xf>
    <xf numFmtId="164" fontId="0" fillId="4" borderId="7" xfId="20" applyFill="1" applyBorder="1" applyAlignment="1" applyProtection="1">
      <alignment vertical="center"/>
      <protection/>
    </xf>
    <xf numFmtId="164" fontId="0" fillId="4" borderId="8" xfId="20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 locked="0"/>
    </xf>
    <xf numFmtId="164" fontId="0" fillId="6" borderId="8" xfId="20" applyFill="1" applyBorder="1" applyAlignment="1">
      <alignment vertical="center"/>
      <protection/>
    </xf>
    <xf numFmtId="164" fontId="0" fillId="3" borderId="9" xfId="20" applyFill="1" applyBorder="1" applyAlignment="1">
      <alignment vertical="center"/>
      <protection/>
    </xf>
    <xf numFmtId="164" fontId="0" fillId="0" borderId="8" xfId="20" applyBorder="1" applyAlignment="1">
      <alignment vertical="center"/>
      <protection/>
    </xf>
    <xf numFmtId="165" fontId="0" fillId="7" borderId="6" xfId="20" applyNumberFormat="1" applyFont="1" applyFill="1" applyBorder="1" applyAlignment="1" applyProtection="1">
      <alignment horizontal="center" vertical="center"/>
      <protection/>
    </xf>
    <xf numFmtId="164" fontId="0" fillId="7" borderId="0" xfId="20" applyFill="1" applyBorder="1" applyAlignment="1" applyProtection="1">
      <alignment vertical="center"/>
      <protection/>
    </xf>
    <xf numFmtId="164" fontId="0" fillId="7" borderId="10" xfId="20" applyFill="1" applyBorder="1" applyAlignment="1" applyProtection="1">
      <alignment vertical="center"/>
      <protection/>
    </xf>
    <xf numFmtId="164" fontId="0" fillId="8" borderId="10" xfId="20" applyFill="1" applyBorder="1" applyAlignment="1">
      <alignment vertical="center"/>
      <protection/>
    </xf>
    <xf numFmtId="164" fontId="0" fillId="3" borderId="6" xfId="20" applyFill="1" applyBorder="1" applyAlignment="1">
      <alignment vertical="center"/>
      <protection/>
    </xf>
    <xf numFmtId="164" fontId="0" fillId="0" borderId="10" xfId="20" applyBorder="1" applyAlignment="1">
      <alignment vertical="center"/>
      <protection/>
    </xf>
    <xf numFmtId="164" fontId="0" fillId="4" borderId="0" xfId="20" applyFill="1" applyBorder="1" applyAlignment="1" applyProtection="1">
      <alignment vertical="center"/>
      <protection/>
    </xf>
    <xf numFmtId="164" fontId="0" fillId="4" borderId="10" xfId="20" applyFill="1" applyBorder="1" applyAlignment="1" applyProtection="1">
      <alignment vertical="center"/>
      <protection/>
    </xf>
    <xf numFmtId="164" fontId="0" fillId="6" borderId="10" xfId="20" applyFill="1" applyBorder="1" applyAlignment="1">
      <alignment vertical="center"/>
      <protection/>
    </xf>
    <xf numFmtId="164" fontId="0" fillId="3" borderId="6" xfId="20" applyFont="1" applyFill="1" applyBorder="1" applyAlignment="1">
      <alignment vertical="center"/>
      <protection/>
    </xf>
    <xf numFmtId="164" fontId="0" fillId="6" borderId="0" xfId="20" applyFill="1" applyBorder="1" applyAlignment="1">
      <alignment vertical="center"/>
      <protection/>
    </xf>
    <xf numFmtId="164" fontId="0" fillId="7" borderId="2" xfId="20" applyFill="1" applyBorder="1" applyAlignment="1" applyProtection="1">
      <alignment vertical="center"/>
      <protection/>
    </xf>
    <xf numFmtId="164" fontId="0" fillId="0" borderId="6" xfId="20" applyBorder="1" applyAlignment="1">
      <alignment vertical="center"/>
      <protection/>
    </xf>
    <xf numFmtId="164" fontId="0" fillId="7" borderId="11" xfId="20" applyFill="1" applyBorder="1" applyAlignment="1" applyProtection="1">
      <alignment vertical="center"/>
      <protection/>
    </xf>
    <xf numFmtId="164" fontId="2" fillId="5" borderId="12" xfId="20" applyFont="1" applyFill="1" applyBorder="1" applyAlignment="1" applyProtection="1">
      <alignment horizontal="center" vertical="center"/>
      <protection locked="0"/>
    </xf>
    <xf numFmtId="165" fontId="3" fillId="9" borderId="1" xfId="20" applyNumberFormat="1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Border="1" applyAlignment="1" applyProtection="1">
      <alignment horizontal="center" vertical="center"/>
      <protection/>
    </xf>
    <xf numFmtId="164" fontId="0" fillId="0" borderId="13" xfId="20" applyBorder="1" applyAlignment="1" applyProtection="1">
      <alignment vertical="center"/>
      <protection/>
    </xf>
    <xf numFmtId="164" fontId="0" fillId="0" borderId="7" xfId="20" applyBorder="1" applyAlignment="1">
      <alignment vertical="center"/>
      <protection/>
    </xf>
    <xf numFmtId="164" fontId="0" fillId="0" borderId="6" xfId="20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4" fillId="10" borderId="1" xfId="20" applyNumberFormat="1" applyFont="1" applyFill="1" applyBorder="1" applyAlignment="1" applyProtection="1">
      <alignment horizontal="right" vertical="center"/>
      <protection/>
    </xf>
    <xf numFmtId="164" fontId="5" fillId="7" borderId="1" xfId="20" applyFont="1" applyFill="1" applyBorder="1" applyAlignment="1" applyProtection="1">
      <alignment vertical="center"/>
      <protection locked="0"/>
    </xf>
    <xf numFmtId="164" fontId="6" fillId="0" borderId="0" xfId="20" applyFont="1" applyFill="1" applyBorder="1" applyAlignment="1">
      <alignment vertical="center"/>
      <protection/>
    </xf>
    <xf numFmtId="165" fontId="7" fillId="11" borderId="1" xfId="20" applyNumberFormat="1" applyFont="1" applyFill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vertical="center"/>
      <protection/>
    </xf>
    <xf numFmtId="165" fontId="3" fillId="9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9" fillId="2" borderId="1" xfId="20" applyNumberFormat="1" applyFont="1" applyFill="1" applyBorder="1" applyAlignment="1">
      <alignment horizontal="center" vertical="center"/>
      <protection/>
    </xf>
    <xf numFmtId="165" fontId="9" fillId="0" borderId="4" xfId="20" applyNumberFormat="1" applyFont="1" applyBorder="1" applyAlignment="1">
      <alignment vertical="center"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workbookViewId="0" topLeftCell="A1">
      <selection activeCell="H36" sqref="B36:H36"/>
    </sheetView>
  </sheetViews>
  <sheetFormatPr defaultColWidth="11.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2.7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  <v>3</v>
      </c>
      <c r="G5" s="21">
        <f>IF(J5=G2,P5,"")</f>
      </c>
      <c r="H5" s="22"/>
      <c r="I5" s="23">
        <f>IF(J5&lt;&gt;"",K5,"")</f>
        <v>75</v>
      </c>
      <c r="J5" s="24" t="s">
        <v>4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  <v>3</v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  <v>150</v>
      </c>
      <c r="J6" s="24" t="s">
        <v>0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2.75">
      <c r="A25" s="3"/>
      <c r="B25" s="43">
        <f aca="true" t="shared" si="1" ref="B25:G25">SUM(B3:B24)-B4</f>
        <v>6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6</v>
      </c>
      <c r="G25" s="43">
        <f t="shared" si="1"/>
        <v>3</v>
      </c>
      <c r="H25" s="44">
        <f>SUM(B25:G25)</f>
        <v>24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2.75">
      <c r="A27" s="3"/>
      <c r="B27" s="47"/>
      <c r="C27" s="47"/>
      <c r="D27" s="47"/>
      <c r="E27" s="47"/>
      <c r="F27" s="47"/>
      <c r="G27" s="47"/>
      <c r="H27" s="50">
        <f>SUM(L27,-H28)</f>
        <v>10</v>
      </c>
      <c r="I27" s="48"/>
      <c r="J27" s="8"/>
      <c r="K27" s="49"/>
      <c r="L27" s="18">
        <f>MAX(L4:L24)</f>
        <v>1050</v>
      </c>
      <c r="M27" s="49"/>
    </row>
    <row r="28" spans="2:16" ht="12.75">
      <c r="B28" s="51">
        <v>33</v>
      </c>
      <c r="C28" s="51">
        <v>246</v>
      </c>
      <c r="D28" s="51">
        <v>61</v>
      </c>
      <c r="E28" s="51">
        <v>341</v>
      </c>
      <c r="F28" s="51">
        <v>145</v>
      </c>
      <c r="G28" s="51">
        <v>214</v>
      </c>
      <c r="H28" s="18">
        <f>SUM(B28,C28,D28,E28,F28,G28)</f>
        <v>1040</v>
      </c>
      <c r="I28" s="52">
        <f>MAX(B28,C28,D28,E28,F28,G28)</f>
        <v>341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308</v>
      </c>
      <c r="C29" s="54">
        <f>SUM(I28,-C28)</f>
        <v>95</v>
      </c>
      <c r="D29" s="54">
        <f>SUM(I28,-D28)</f>
        <v>280</v>
      </c>
      <c r="E29" s="54">
        <f>SUM(I28,-E28)</f>
        <v>0</v>
      </c>
      <c r="F29" s="54">
        <f>SUM(I28,-F28)</f>
        <v>196</v>
      </c>
      <c r="G29" s="54">
        <f>SUM(I28,-G28)</f>
        <v>127</v>
      </c>
      <c r="H29" s="52">
        <f>SUM(B29:G29)</f>
        <v>1006</v>
      </c>
      <c r="I29" s="49"/>
      <c r="J29" s="8"/>
      <c r="K29" s="49"/>
      <c r="L29" s="49"/>
      <c r="M29" s="49"/>
    </row>
    <row r="30" spans="2:13" ht="12.75">
      <c r="B30" s="55">
        <f>IF(H29=0,0,B29/H29)</f>
        <v>0.3061630218687873</v>
      </c>
      <c r="C30" s="55">
        <f>IF(H29=0,0,C29/H29)</f>
        <v>0.09443339960238568</v>
      </c>
      <c r="D30" s="55">
        <f>IF(H29=0,0,D29/H29)</f>
        <v>0.2783300198807157</v>
      </c>
      <c r="E30" s="55">
        <f>IF(H29=0,0,E29/H29)</f>
        <v>0</v>
      </c>
      <c r="F30" s="55">
        <f>IF(H29=0,0,F29/H29)</f>
        <v>0.19483101391650098</v>
      </c>
      <c r="G30" s="55">
        <f>IF(H29=0,0,G29/H29)</f>
        <v>0.12624254473161034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2.755467196819086</v>
      </c>
      <c r="C31" s="55">
        <f>PRODUCT(C30,L28)</f>
        <v>0.8499005964214712</v>
      </c>
      <c r="D31" s="55">
        <f>PRODUCT(D30,L28)</f>
        <v>2.5049701789264414</v>
      </c>
      <c r="E31" s="55">
        <f>PRODUCT(E30,L28)</f>
        <v>0</v>
      </c>
      <c r="F31" s="55">
        <f>PRODUCT(F30,L28)</f>
        <v>1.753479125248509</v>
      </c>
      <c r="G31" s="55">
        <f>PRODUCT(G30,L28)</f>
        <v>1.1361829025844932</v>
      </c>
      <c r="H31" s="49"/>
      <c r="I31" s="49"/>
      <c r="J31" s="8"/>
      <c r="K31" s="49"/>
      <c r="L31" s="49"/>
      <c r="M31" s="49"/>
    </row>
    <row r="32" spans="2:13" ht="12.75">
      <c r="B32" s="56">
        <f aca="true" t="shared" si="2" ref="B32:G32">ROUNDUP(B31,1)</f>
        <v>2.8</v>
      </c>
      <c r="C32" s="56">
        <f t="shared" si="2"/>
        <v>0.9</v>
      </c>
      <c r="D32" s="56">
        <f t="shared" si="2"/>
        <v>2.6</v>
      </c>
      <c r="E32" s="56">
        <f t="shared" si="2"/>
        <v>0</v>
      </c>
      <c r="F32" s="56">
        <f t="shared" si="2"/>
        <v>1.8</v>
      </c>
      <c r="G32" s="56">
        <f t="shared" si="2"/>
        <v>1.2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2.75">
      <c r="B36" s="58">
        <f aca="true" t="shared" si="3" ref="B36:G36">SUM(B25,B32)</f>
        <v>8.8</v>
      </c>
      <c r="C36" s="58">
        <f t="shared" si="3"/>
        <v>3.9</v>
      </c>
      <c r="D36" s="58">
        <f t="shared" si="3"/>
        <v>5.6</v>
      </c>
      <c r="E36" s="58">
        <f t="shared" si="3"/>
        <v>3</v>
      </c>
      <c r="F36" s="58">
        <f t="shared" si="3"/>
        <v>7.8</v>
      </c>
      <c r="G36" s="58">
        <f t="shared" si="3"/>
        <v>4.2</v>
      </c>
      <c r="H36" s="59">
        <f>SUM(B36:G36)</f>
        <v>33.3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D</cp:lastModifiedBy>
  <dcterms:modified xsi:type="dcterms:W3CDTF">2013-02-24T00:50:57Z</dcterms:modified>
  <cp:category/>
  <cp:version/>
  <cp:contentType/>
  <cp:contentStatus/>
  <cp:revision>4</cp:revision>
</cp:coreProperties>
</file>