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<sst xmlns="http://schemas.openxmlformats.org/spreadsheetml/2006/main" count="30" uniqueCount="10">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</sst>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0.00"/>
  </numFmts>
  <fonts count="10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2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0" borderId="0" xfId="20" applyProtection="1">
      <alignment/>
      <protection/>
    </xf>
    <xf numFmtId="164" fontId="0" fillId="0" borderId="0" xfId="20" applyAlignment="1" applyProtection="1">
      <alignment horizontal="center"/>
      <protection/>
    </xf>
    <xf numFmtId="164" fontId="1" fillId="2" borderId="1" xfId="20" applyFont="1" applyFill="1" applyBorder="1" applyAlignment="1" applyProtection="1">
      <alignment horizontal="center" vertical="center"/>
      <protection/>
    </xf>
    <xf numFmtId="164" fontId="0" fillId="0" borderId="2" xfId="20" applyBorder="1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0" fillId="0" borderId="0" xfId="20" applyBorder="1" applyAlignment="1">
      <alignment horizontal="center" vertical="center"/>
      <protection/>
    </xf>
    <xf numFmtId="165" fontId="0" fillId="2" borderId="1" xfId="20" applyNumberFormat="1" applyFont="1" applyFill="1" applyBorder="1" applyAlignment="1" applyProtection="1">
      <alignment horizontal="center" vertical="center"/>
      <protection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Alignment="1">
      <alignment horizontal="center"/>
      <protection/>
    </xf>
    <xf numFmtId="164" fontId="0" fillId="0" borderId="1" xfId="20" applyFill="1" applyBorder="1" applyAlignment="1" applyProtection="1">
      <alignment vertical="center"/>
      <protection/>
    </xf>
    <xf numFmtId="164" fontId="0" fillId="0" borderId="3" xfId="20" applyFill="1" applyBorder="1" applyAlignment="1" applyProtection="1">
      <alignment vertical="center"/>
      <protection/>
    </xf>
    <xf numFmtId="164" fontId="0" fillId="0" borderId="4" xfId="20" applyFill="1" applyBorder="1" applyAlignment="1" applyProtection="1">
      <alignment vertical="center"/>
      <protection/>
    </xf>
    <xf numFmtId="164" fontId="0" fillId="0" borderId="5" xfId="20" applyFill="1" applyBorder="1" applyAlignment="1">
      <alignment vertical="center"/>
      <protection/>
    </xf>
    <xf numFmtId="164" fontId="0" fillId="0" borderId="4" xfId="20" applyFill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0" fillId="0" borderId="4" xfId="20" applyBorder="1" applyAlignment="1">
      <alignment vertical="center"/>
      <protection/>
    </xf>
    <xf numFmtId="164" fontId="0" fillId="0" borderId="0" xfId="20" applyFont="1">
      <alignment/>
      <protection/>
    </xf>
    <xf numFmtId="165" fontId="0" fillId="4" borderId="6" xfId="20" applyNumberFormat="1" applyFont="1" applyFill="1" applyBorder="1" applyAlignment="1" applyProtection="1">
      <alignment horizontal="center" vertical="center"/>
      <protection/>
    </xf>
    <xf numFmtId="164" fontId="0" fillId="4" borderId="7" xfId="20" applyFill="1" applyBorder="1" applyAlignment="1" applyProtection="1">
      <alignment vertical="center"/>
      <protection/>
    </xf>
    <xf numFmtId="164" fontId="0" fillId="4" borderId="8" xfId="20" applyFill="1" applyBorder="1" applyAlignment="1" applyProtection="1">
      <alignment vertical="center"/>
      <protection/>
    </xf>
    <xf numFmtId="164" fontId="2" fillId="5" borderId="0" xfId="20" applyFont="1" applyFill="1" applyBorder="1" applyAlignment="1" applyProtection="1">
      <alignment horizontal="center" vertical="center"/>
      <protection locked="0"/>
    </xf>
    <xf numFmtId="164" fontId="0" fillId="6" borderId="8" xfId="20" applyFill="1" applyBorder="1" applyAlignment="1">
      <alignment vertical="center"/>
      <protection/>
    </xf>
    <xf numFmtId="164" fontId="0" fillId="3" borderId="9" xfId="20" applyFill="1" applyBorder="1" applyAlignment="1">
      <alignment vertical="center"/>
      <protection/>
    </xf>
    <xf numFmtId="164" fontId="0" fillId="0" borderId="8" xfId="20" applyBorder="1" applyAlignment="1">
      <alignment vertical="center"/>
      <protection/>
    </xf>
    <xf numFmtId="165" fontId="0" fillId="7" borderId="6" xfId="20" applyNumberFormat="1" applyFont="1" applyFill="1" applyBorder="1" applyAlignment="1" applyProtection="1">
      <alignment horizontal="center" vertical="center"/>
      <protection/>
    </xf>
    <xf numFmtId="164" fontId="0" fillId="7" borderId="0" xfId="20" applyFill="1" applyBorder="1" applyAlignment="1" applyProtection="1">
      <alignment vertical="center"/>
      <protection/>
    </xf>
    <xf numFmtId="164" fontId="0" fillId="7" borderId="10" xfId="20" applyFill="1" applyBorder="1" applyAlignment="1" applyProtection="1">
      <alignment vertical="center"/>
      <protection/>
    </xf>
    <xf numFmtId="164" fontId="0" fillId="8" borderId="10" xfId="20" applyFill="1" applyBorder="1" applyAlignment="1">
      <alignment vertical="center"/>
      <protection/>
    </xf>
    <xf numFmtId="164" fontId="0" fillId="3" borderId="6" xfId="20" applyFill="1" applyBorder="1" applyAlignment="1">
      <alignment vertical="center"/>
      <protection/>
    </xf>
    <xf numFmtId="164" fontId="0" fillId="0" borderId="10" xfId="20" applyBorder="1" applyAlignment="1">
      <alignment vertical="center"/>
      <protection/>
    </xf>
    <xf numFmtId="164" fontId="0" fillId="4" borderId="0" xfId="20" applyFill="1" applyBorder="1" applyAlignment="1" applyProtection="1">
      <alignment vertical="center"/>
      <protection/>
    </xf>
    <xf numFmtId="164" fontId="0" fillId="4" borderId="10" xfId="20" applyFill="1" applyBorder="1" applyAlignment="1" applyProtection="1">
      <alignment vertical="center"/>
      <protection/>
    </xf>
    <xf numFmtId="164" fontId="0" fillId="6" borderId="10" xfId="20" applyFill="1" applyBorder="1" applyAlignment="1">
      <alignment vertical="center"/>
      <protection/>
    </xf>
    <xf numFmtId="164" fontId="0" fillId="3" borderId="6" xfId="20" applyFont="1" applyFill="1" applyBorder="1" applyAlignment="1">
      <alignment vertical="center"/>
      <protection/>
    </xf>
    <xf numFmtId="164" fontId="0" fillId="6" borderId="0" xfId="20" applyFill="1" applyBorder="1" applyAlignment="1">
      <alignment vertical="center"/>
      <protection/>
    </xf>
    <xf numFmtId="164" fontId="0" fillId="7" borderId="2" xfId="20" applyFill="1" applyBorder="1" applyAlignment="1" applyProtection="1">
      <alignment vertical="center"/>
      <protection/>
    </xf>
    <xf numFmtId="164" fontId="0" fillId="0" borderId="6" xfId="20" applyBorder="1" applyAlignment="1">
      <alignment vertical="center"/>
      <protection/>
    </xf>
    <xf numFmtId="164" fontId="0" fillId="7" borderId="11" xfId="20" applyFill="1" applyBorder="1" applyAlignment="1" applyProtection="1">
      <alignment vertical="center"/>
      <protection/>
    </xf>
    <xf numFmtId="164" fontId="2" fillId="5" borderId="12" xfId="20" applyFont="1" applyFill="1" applyBorder="1" applyAlignment="1" applyProtection="1">
      <alignment horizontal="center" vertical="center"/>
      <protection locked="0"/>
    </xf>
    <xf numFmtId="165" fontId="3" fillId="9" borderId="1" xfId="20" applyNumberFormat="1" applyFont="1" applyFill="1" applyBorder="1" applyAlignment="1" applyProtection="1">
      <alignment horizontal="center" vertical="center"/>
      <protection/>
    </xf>
    <xf numFmtId="165" fontId="3" fillId="0" borderId="1" xfId="20" applyNumberFormat="1" applyFont="1" applyBorder="1" applyAlignment="1" applyProtection="1">
      <alignment horizontal="center" vertical="center"/>
      <protection/>
    </xf>
    <xf numFmtId="164" fontId="0" fillId="0" borderId="13" xfId="20" applyBorder="1" applyAlignment="1" applyProtection="1">
      <alignment vertical="center"/>
      <protection/>
    </xf>
    <xf numFmtId="164" fontId="0" fillId="0" borderId="7" xfId="20" applyBorder="1" applyAlignment="1">
      <alignment vertical="center"/>
      <protection/>
    </xf>
    <xf numFmtId="164" fontId="0" fillId="0" borderId="6" xfId="20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0" fillId="0" borderId="0" xfId="20" applyBorder="1" applyAlignment="1">
      <alignment vertical="center"/>
      <protection/>
    </xf>
    <xf numFmtId="164" fontId="4" fillId="10" borderId="1" xfId="20" applyNumberFormat="1" applyFont="1" applyFill="1" applyBorder="1" applyAlignment="1" applyProtection="1">
      <alignment horizontal="right" vertical="center"/>
      <protection/>
    </xf>
    <xf numFmtId="164" fontId="5" fillId="7" borderId="1" xfId="20" applyFont="1" applyFill="1" applyBorder="1" applyAlignment="1" applyProtection="1">
      <alignment vertical="center"/>
      <protection locked="0"/>
    </xf>
    <xf numFmtId="164" fontId="6" fillId="0" borderId="0" xfId="20" applyFont="1" applyFill="1" applyBorder="1" applyAlignment="1">
      <alignment vertical="center"/>
      <protection/>
    </xf>
    <xf numFmtId="165" fontId="7" fillId="11" borderId="1" xfId="20" applyNumberFormat="1" applyFont="1" applyFill="1" applyBorder="1" applyAlignment="1">
      <alignment vertical="center"/>
      <protection/>
    </xf>
    <xf numFmtId="164" fontId="8" fillId="0" borderId="6" xfId="20" applyFont="1" applyBorder="1" applyAlignment="1">
      <alignment vertical="center"/>
      <protection/>
    </xf>
    <xf numFmtId="166" fontId="8" fillId="0" borderId="6" xfId="20" applyNumberFormat="1" applyFont="1" applyBorder="1" applyAlignment="1">
      <alignment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Border="1" applyAlignment="1">
      <alignment horizontal="center" vertical="center"/>
      <protection/>
    </xf>
    <xf numFmtId="165" fontId="9" fillId="2" borderId="1" xfId="20" applyNumberFormat="1" applyFont="1" applyFill="1" applyBorder="1" applyAlignment="1">
      <alignment horizontal="center" vertical="center"/>
      <protection/>
    </xf>
    <xf numFmtId="165" fontId="9" fillId="0" borderId="4" xfId="20" applyNumberFormat="1" applyFont="1" applyBorder="1" applyAlignment="1">
      <alignment vertical="center"/>
      <protection/>
    </xf>
    <xf numFmtId="164" fontId="0" fillId="0" borderId="0" xfId="20" applyBorder="1">
      <alignment/>
      <protection/>
    </xf>
    <xf numFmtId="164" fontId="0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workbookViewId="0" topLeftCell="A1">
      <selection activeCell="F36" sqref="F36"/>
    </sheetView>
  </sheetViews>
  <sheetFormatPr defaultColWidth="11.4218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2.7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  <v>3</v>
      </c>
      <c r="D5" s="21">
        <f>IF(J5=D2,P5,"")</f>
      </c>
      <c r="E5" s="21">
        <f>IF(J5=E2,P5,"")</f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1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</c>
      <c r="F6" s="28">
        <f>IF(J6=F2,P6,"")</f>
      </c>
      <c r="G6" s="28">
        <f>IF(J6=G2,P6,"")</f>
      </c>
      <c r="H6" s="29"/>
      <c r="I6" s="30">
        <f>IF(J6&lt;&gt;"",I5+K6,"")</f>
      </c>
      <c r="J6" s="24"/>
      <c r="K6" s="31">
        <v>75</v>
      </c>
      <c r="L6" s="32">
        <f>IF(J6&lt;&gt;"",L4+I6,"")</f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</c>
      <c r="H7" s="34"/>
      <c r="I7" s="35">
        <f>IF(J7&lt;&gt;"",I6+K7,"")</f>
      </c>
      <c r="J7" s="24"/>
      <c r="K7" s="36">
        <v>75</v>
      </c>
      <c r="L7" s="32">
        <f>IF(J7&lt;&gt;"",L4+I7,"")</f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</c>
      <c r="G8" s="28">
        <f>IF(J8=G2,P8,"")</f>
      </c>
      <c r="H8" s="29"/>
      <c r="I8" s="30">
        <f aca="true" t="shared" si="0" ref="I8:I24">IF(J8&lt;&gt;"",I7+K8,"")</f>
      </c>
      <c r="J8" s="24"/>
      <c r="K8" s="31">
        <v>75</v>
      </c>
      <c r="L8" s="32">
        <f>IF(J8&lt;&gt;"",L4+I8,"")</f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</c>
      <c r="H9" s="34"/>
      <c r="I9" s="35">
        <f t="shared" si="0"/>
      </c>
      <c r="J9" s="24"/>
      <c r="K9" s="36">
        <v>75</v>
      </c>
      <c r="L9" s="37">
        <f>IF(J9&lt;&gt;"",L4+I9,"")</f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2.75">
      <c r="A25" s="3"/>
      <c r="B25" s="43">
        <f aca="true" t="shared" si="1" ref="B25:G25">SUM(B3:B24)-B4</f>
        <v>3</v>
      </c>
      <c r="C25" s="43">
        <f t="shared" si="1"/>
        <v>6</v>
      </c>
      <c r="D25" s="43">
        <f t="shared" si="1"/>
        <v>3</v>
      </c>
      <c r="E25" s="43">
        <f t="shared" si="1"/>
        <v>3</v>
      </c>
      <c r="F25" s="43">
        <f t="shared" si="1"/>
        <v>3</v>
      </c>
      <c r="G25" s="43">
        <f t="shared" si="1"/>
        <v>3</v>
      </c>
      <c r="H25" s="44">
        <f>SUM(B25:G25)</f>
        <v>21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2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975</v>
      </c>
      <c r="M27" s="49"/>
    </row>
    <row r="28" spans="2:16" ht="12.75">
      <c r="B28" s="51">
        <v>226</v>
      </c>
      <c r="C28" s="51">
        <v>118</v>
      </c>
      <c r="D28" s="51">
        <v>166</v>
      </c>
      <c r="E28" s="51">
        <v>272</v>
      </c>
      <c r="F28" s="51">
        <v>159</v>
      </c>
      <c r="G28" s="51">
        <v>34</v>
      </c>
      <c r="H28" s="18">
        <f>SUM(B28,C28,D28,E28,F28,G28)</f>
        <v>975</v>
      </c>
      <c r="I28" s="52">
        <f>MAX(B28,C28,D28,E28,F28,G28)</f>
        <v>272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46</v>
      </c>
      <c r="C29" s="54">
        <f>SUM(I28,-C28)</f>
        <v>154</v>
      </c>
      <c r="D29" s="54">
        <f>SUM(I28,-D28)</f>
        <v>106</v>
      </c>
      <c r="E29" s="54">
        <f>SUM(I28,-E28)</f>
        <v>0</v>
      </c>
      <c r="F29" s="54">
        <f>SUM(I28,-F28)</f>
        <v>113</v>
      </c>
      <c r="G29" s="54">
        <f>SUM(I28,-G28)</f>
        <v>238</v>
      </c>
      <c r="H29" s="52">
        <f>SUM(B29:G29)</f>
        <v>657</v>
      </c>
      <c r="I29" s="49"/>
      <c r="J29" s="8"/>
      <c r="K29" s="49"/>
      <c r="L29" s="49"/>
      <c r="M29" s="49"/>
    </row>
    <row r="30" spans="2:13" ht="12.75">
      <c r="B30" s="55">
        <f>IF(H29=0,0,B29/H29)</f>
        <v>0.0700152207001522</v>
      </c>
      <c r="C30" s="55">
        <f>IF(H29=0,0,C29/H29)</f>
        <v>0.2343987823439878</v>
      </c>
      <c r="D30" s="55">
        <f>IF(H29=0,0,D29/H29)</f>
        <v>0.1613394216133942</v>
      </c>
      <c r="E30" s="55">
        <f>IF(H29=0,0,E29/H29)</f>
        <v>0</v>
      </c>
      <c r="F30" s="55">
        <f>IF(H29=0,0,F29/H29)</f>
        <v>0.1719939117199391</v>
      </c>
      <c r="G30" s="55">
        <f>IF(H29=0,0,G29/H29)</f>
        <v>0.3622526636225266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0.6301369863013698</v>
      </c>
      <c r="C31" s="55">
        <f>PRODUCT(C30,L28)</f>
        <v>2.1095890410958904</v>
      </c>
      <c r="D31" s="55">
        <f>PRODUCT(D30,L28)</f>
        <v>1.452054794520548</v>
      </c>
      <c r="E31" s="55">
        <f>PRODUCT(E30,L28)</f>
        <v>0</v>
      </c>
      <c r="F31" s="55">
        <f>PRODUCT(F30,L28)</f>
        <v>1.547945205479452</v>
      </c>
      <c r="G31" s="55">
        <f>PRODUCT(G30,L28)</f>
        <v>3.2602739726027394</v>
      </c>
      <c r="H31" s="49"/>
      <c r="I31" s="49"/>
      <c r="J31" s="8"/>
      <c r="K31" s="49"/>
      <c r="L31" s="49"/>
      <c r="M31" s="49"/>
    </row>
    <row r="32" spans="2:13" ht="12.75">
      <c r="B32" s="56">
        <f aca="true" t="shared" si="2" ref="B32:G32">ROUNDUP(B31,1)</f>
        <v>0.7</v>
      </c>
      <c r="C32" s="56">
        <f t="shared" si="2"/>
        <v>2.2</v>
      </c>
      <c r="D32" s="56">
        <f t="shared" si="2"/>
        <v>1.5</v>
      </c>
      <c r="E32" s="56">
        <f t="shared" si="2"/>
        <v>0</v>
      </c>
      <c r="F32" s="56">
        <f t="shared" si="2"/>
        <v>1.6</v>
      </c>
      <c r="G32" s="56">
        <f t="shared" si="2"/>
        <v>3.3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2.75">
      <c r="B36" s="58">
        <f aca="true" t="shared" si="3" ref="B36:G36">SUM(B25,B32)</f>
        <v>3.7</v>
      </c>
      <c r="C36" s="58">
        <f t="shared" si="3"/>
        <v>8.2</v>
      </c>
      <c r="D36" s="58">
        <f t="shared" si="3"/>
        <v>4.5</v>
      </c>
      <c r="E36" s="58">
        <f t="shared" si="3"/>
        <v>3</v>
      </c>
      <c r="F36" s="58">
        <f t="shared" si="3"/>
        <v>4.6</v>
      </c>
      <c r="G36" s="58">
        <f t="shared" si="3"/>
        <v>6.3</v>
      </c>
      <c r="H36" s="59">
        <f>SUM(B36:G36)</f>
        <v>30.299999999999997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 D</cp:lastModifiedBy>
  <dcterms:modified xsi:type="dcterms:W3CDTF">2013-10-19T23:22:00Z</dcterms:modified>
  <cp:category/>
  <cp:version/>
  <cp:contentType/>
  <cp:contentStatus/>
  <cp:revision>8</cp:revision>
</cp:coreProperties>
</file>