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<sst xmlns="http://schemas.openxmlformats.org/spreadsheetml/2006/main" count="30" uniqueCount="11">
  <si>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</si>
  <si>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</si>
  <si>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</si>
  <si>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</si>
  <si>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</si>
  <si>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</si>
  <si>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</si>
  <si>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</si>
  <si>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</si>
  <si>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</si>
  <si>
    <t>SI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</si>
</sst>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70" zoomScaleNormal="70" zoomScalePageLayoutView="0" workbookViewId="0" topLeftCell="A1">
      <selection activeCell="G35" sqref="G35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  <v>3</v>
      </c>
      <c r="G5" s="21">
        <f>IF(J5=G2,P5,"")</f>
      </c>
      <c r="H5" s="22"/>
      <c r="I5" s="23">
        <f>IF(J5&lt;&gt;"",K5,"")</f>
        <v>75</v>
      </c>
      <c r="J5" s="24" t="s">
        <v>10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6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8.75">
      <c r="B28" s="51">
        <v>199</v>
      </c>
      <c r="C28" s="51">
        <v>187</v>
      </c>
      <c r="D28" s="51">
        <v>68</v>
      </c>
      <c r="E28" s="51">
        <v>303</v>
      </c>
      <c r="F28" s="51">
        <v>96</v>
      </c>
      <c r="G28" s="51">
        <v>122</v>
      </c>
      <c r="H28" s="18">
        <f>SUM(B28,C28,D28,E28,F28,G28)</f>
        <v>975</v>
      </c>
      <c r="I28" s="52">
        <f>MAX(B28,C28,D28,E28,F28,G28)</f>
        <v>303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104</v>
      </c>
      <c r="C29" s="54">
        <f>SUM(I28,-C28)</f>
        <v>116</v>
      </c>
      <c r="D29" s="54">
        <f>SUM(I28,-D28)</f>
        <v>235</v>
      </c>
      <c r="E29" s="54">
        <f>SUM(I28,-E28)</f>
        <v>0</v>
      </c>
      <c r="F29" s="54">
        <f>SUM(I28,-F28)</f>
        <v>207</v>
      </c>
      <c r="G29" s="54">
        <f>SUM(I28,-G28)</f>
        <v>181</v>
      </c>
      <c r="H29" s="52">
        <f>SUM(B29:G29)</f>
        <v>843</v>
      </c>
      <c r="I29" s="49"/>
      <c r="J29" s="8"/>
      <c r="K29" s="49"/>
      <c r="L29" s="49"/>
      <c r="M29" s="49"/>
    </row>
    <row r="30" spans="2:13" ht="12.75">
      <c r="B30" s="55">
        <f>IF(H29=0,0,B29/H29)</f>
        <v>0.12336892052194544</v>
      </c>
      <c r="C30" s="55">
        <f>IF(H29=0,0,C29/H29)</f>
        <v>0.1376037959667853</v>
      </c>
      <c r="D30" s="55">
        <f>IF(H29=0,0,D29/H29)</f>
        <v>0.27876631079478054</v>
      </c>
      <c r="E30" s="55">
        <f>IF(H29=0,0,E29/H29)</f>
        <v>0</v>
      </c>
      <c r="F30" s="55">
        <f>IF(H29=0,0,F29/H29)</f>
        <v>0.24555160142348753</v>
      </c>
      <c r="G30" s="55">
        <f>IF(H29=0,0,G29/H29)</f>
        <v>0.2147093712930012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1.1103202846975089</v>
      </c>
      <c r="C31" s="55">
        <f>PRODUCT(C30,L28)</f>
        <v>1.2384341637010676</v>
      </c>
      <c r="D31" s="55">
        <f>PRODUCT(D30,L28)</f>
        <v>2.508896797153025</v>
      </c>
      <c r="E31" s="55">
        <f>PRODUCT(E30,L28)</f>
        <v>0</v>
      </c>
      <c r="F31" s="55">
        <f>PRODUCT(F30,L28)</f>
        <v>2.209964412811388</v>
      </c>
      <c r="G31" s="55">
        <f>PRODUCT(G30,L28)</f>
        <v>1.9323843416370108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1.2000000000000002</v>
      </c>
      <c r="C32" s="56">
        <f t="shared" si="2"/>
        <v>1.3</v>
      </c>
      <c r="D32" s="56">
        <f t="shared" si="2"/>
        <v>2.6</v>
      </c>
      <c r="E32" s="56">
        <f t="shared" si="2"/>
        <v>0</v>
      </c>
      <c r="F32" s="56">
        <f t="shared" si="2"/>
        <v>2.3000000000000003</v>
      </c>
      <c r="G32" s="56">
        <f t="shared" si="2"/>
        <v>2</v>
      </c>
      <c r="H32" s="57">
        <f>SUM(B32:G32)</f>
        <v>9.4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>SUM(B25,B32)</f>
        <v>4.2</v>
      </c>
      <c r="C36" s="58">
        <f aca="true" t="shared" si="3" ref="B36:G36">SUM(C25,C32)</f>
        <v>4.3</v>
      </c>
      <c r="D36" s="58">
        <f t="shared" si="3"/>
        <v>5.6</v>
      </c>
      <c r="E36" s="58">
        <f t="shared" si="3"/>
        <v>3</v>
      </c>
      <c r="F36" s="58">
        <f t="shared" si="3"/>
        <v>8.3</v>
      </c>
      <c r="G36" s="58">
        <f t="shared" si="3"/>
        <v>5</v>
      </c>
      <c r="H36" s="59">
        <f>SUM(B36:G36)</f>
        <v>30.400000000000002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hoehler</dc:creator>
  <cp:keywords/>
  <dc:description/>
  <cp:lastModifiedBy>hoehler</cp:lastModifiedBy>
  <dcterms:created xsi:type="dcterms:W3CDTF">2013-12-29T20:09:46Z</dcterms:created>
  <dcterms:modified xsi:type="dcterms:W3CDTF">2013-12-30T00:41:33Z</dcterms:modified>
  <cp:category/>
  <cp:version/>
  <cp:contentType/>
  <cp:contentStatus/>
</cp:coreProperties>
</file>