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9260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<sst xmlns="http://schemas.openxmlformats.org/spreadsheetml/2006/main" count="32" uniqueCount="10">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</sst>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0" zoomScaleNormal="80" zoomScalePageLayoutView="0" workbookViewId="0" topLeftCell="A1">
      <selection activeCell="E28" sqref="E28"/>
    </sheetView>
  </sheetViews>
  <sheetFormatPr defaultColWidth="10.57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57421875" style="1" customWidth="1"/>
  </cols>
  <sheetData>
    <row r="1" spans="1:9" ht="12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</c>
      <c r="D5" s="21">
        <f>IF(J5=D2,P5,"")</f>
        <v>3</v>
      </c>
      <c r="E5" s="21">
        <f>IF(J5=E2,P5,"")</f>
      </c>
      <c r="F5" s="21">
        <f>IF(J5=F2,P5,"")</f>
      </c>
      <c r="G5" s="21">
        <f>IF(J5=G2,P5,"")</f>
      </c>
      <c r="H5" s="22"/>
      <c r="I5" s="23">
        <f>IF(J5&lt;&gt;"",K5,"")</f>
        <v>75</v>
      </c>
      <c r="J5" s="24" t="s">
        <v>2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  <v>3</v>
      </c>
      <c r="G6" s="28">
        <f>IF(J6=G2,P6,"")</f>
      </c>
      <c r="H6" s="29"/>
      <c r="I6" s="30">
        <f>IF(J6&lt;&gt;"",I5+K6,"")</f>
        <v>150</v>
      </c>
      <c r="J6" s="24" t="s">
        <v>4</v>
      </c>
      <c r="K6" s="31">
        <v>75</v>
      </c>
      <c r="L6" s="32">
        <f>IF(J6&lt;&gt;"",L4+I6,"")</f>
        <v>1050</v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  <v>3</v>
      </c>
      <c r="F7" s="21">
        <f>IF(J7=F2,P7,"")</f>
      </c>
      <c r="G7" s="21">
        <f>IF(J7=G2,P7,"")</f>
      </c>
      <c r="H7" s="34"/>
      <c r="I7" s="35">
        <f>IF(J7&lt;&gt;"",I6+K7,"")</f>
        <v>225</v>
      </c>
      <c r="J7" s="24" t="s">
        <v>3</v>
      </c>
      <c r="K7" s="36">
        <v>75</v>
      </c>
      <c r="L7" s="32">
        <f>IF(J7&lt;&gt;"",L4+I7,"")</f>
        <v>1125</v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3</v>
      </c>
      <c r="C25" s="43">
        <f t="shared" si="1"/>
        <v>3</v>
      </c>
      <c r="D25" s="43">
        <f t="shared" si="1"/>
        <v>6</v>
      </c>
      <c r="E25" s="43">
        <f t="shared" si="1"/>
        <v>6</v>
      </c>
      <c r="F25" s="43">
        <f t="shared" si="1"/>
        <v>6</v>
      </c>
      <c r="G25" s="43">
        <f t="shared" si="1"/>
        <v>3</v>
      </c>
      <c r="H25" s="44">
        <f>SUM(B25:G25)</f>
        <v>27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1125</v>
      </c>
      <c r="M27" s="49"/>
    </row>
    <row r="28" spans="2:16" ht="17.25">
      <c r="B28" s="51">
        <v>81</v>
      </c>
      <c r="C28" s="51">
        <v>246</v>
      </c>
      <c r="D28" s="51">
        <v>218</v>
      </c>
      <c r="E28" s="51">
        <v>42</v>
      </c>
      <c r="F28" s="51">
        <v>219</v>
      </c>
      <c r="G28" s="51">
        <v>319</v>
      </c>
      <c r="H28" s="18">
        <f>SUM(B28,C28,D28,E28,F28,G28)</f>
        <v>1125</v>
      </c>
      <c r="I28" s="52">
        <f>MAX(B28,C28,D28,E28,F28,G28)</f>
        <v>319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">
      <c r="B29" s="54">
        <f>SUM(I28,-B28)</f>
        <v>238</v>
      </c>
      <c r="C29" s="54">
        <f>SUM(I28,-C28)</f>
        <v>73</v>
      </c>
      <c r="D29" s="54">
        <f>SUM(I28,-D28)</f>
        <v>101</v>
      </c>
      <c r="E29" s="54">
        <f>SUM(I28,-E28)</f>
        <v>277</v>
      </c>
      <c r="F29" s="54">
        <f>SUM(I28,-F28)</f>
        <v>100</v>
      </c>
      <c r="G29" s="54">
        <f>SUM(I28,-G28)</f>
        <v>0</v>
      </c>
      <c r="H29" s="52">
        <f>SUM(B29:G29)</f>
        <v>789</v>
      </c>
      <c r="I29" s="49"/>
      <c r="J29" s="8"/>
      <c r="K29" s="49"/>
      <c r="L29" s="49"/>
      <c r="M29" s="49"/>
    </row>
    <row r="30" spans="2:13" ht="12">
      <c r="B30" s="55">
        <f>IF(H29=0,0,B29/H29)</f>
        <v>0.30164765525982257</v>
      </c>
      <c r="C30" s="55">
        <f>IF(H29=0,0,C29/H29)</f>
        <v>0.09252217997465145</v>
      </c>
      <c r="D30" s="55">
        <f>IF(H29=0,0,D29/H29)</f>
        <v>0.12801013941698353</v>
      </c>
      <c r="E30" s="55">
        <f>IF(H29=0,0,E29/H29)</f>
        <v>0.35107731305449935</v>
      </c>
      <c r="F30" s="55">
        <f>IF(H29=0,0,F29/H29)</f>
        <v>0.1267427122940431</v>
      </c>
      <c r="G30" s="55">
        <f>IF(H29=0,0,G29/H29)</f>
        <v>0</v>
      </c>
      <c r="H30" s="49"/>
      <c r="I30" s="49"/>
      <c r="J30" s="8"/>
      <c r="K30" s="49"/>
      <c r="L30" s="49"/>
      <c r="M30" s="49"/>
    </row>
    <row r="31" spans="2:13" ht="12">
      <c r="B31" s="55">
        <f>PRODUCT(B30,L28)</f>
        <v>2.714828897338403</v>
      </c>
      <c r="C31" s="55">
        <f>PRODUCT(C30,L28)</f>
        <v>0.832699619771863</v>
      </c>
      <c r="D31" s="55">
        <f>PRODUCT(D30,L28)</f>
        <v>1.1520912547528517</v>
      </c>
      <c r="E31" s="55">
        <f>PRODUCT(E30,L28)</f>
        <v>3.159695817490494</v>
      </c>
      <c r="F31" s="55">
        <f>PRODUCT(F30,L28)</f>
        <v>1.1406844106463878</v>
      </c>
      <c r="G31" s="55">
        <f>PRODUCT(G30,L28)</f>
        <v>0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2.8000000000000003</v>
      </c>
      <c r="C32" s="56">
        <f t="shared" si="2"/>
        <v>0.9</v>
      </c>
      <c r="D32" s="56">
        <f t="shared" si="2"/>
        <v>1.2000000000000002</v>
      </c>
      <c r="E32" s="56">
        <f t="shared" si="2"/>
        <v>3.2</v>
      </c>
      <c r="F32" s="56">
        <f t="shared" si="2"/>
        <v>1.2000000000000002</v>
      </c>
      <c r="G32" s="56">
        <f t="shared" si="2"/>
        <v>0</v>
      </c>
      <c r="H32" s="57">
        <f>SUM(B32:G32)</f>
        <v>9.3</v>
      </c>
      <c r="I32" s="49"/>
      <c r="J32" s="8"/>
      <c r="K32" s="49"/>
      <c r="L32" s="49"/>
      <c r="M32" s="49"/>
    </row>
    <row r="33" spans="2:13" ht="12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7.25">
      <c r="B36" s="58">
        <f aca="true" t="shared" si="3" ref="B36:G36">SUM(B25,B32)</f>
        <v>5.800000000000001</v>
      </c>
      <c r="C36" s="58">
        <f t="shared" si="3"/>
        <v>3.9</v>
      </c>
      <c r="D36" s="58">
        <f t="shared" si="3"/>
        <v>7.2</v>
      </c>
      <c r="E36" s="58">
        <f t="shared" si="3"/>
        <v>9.2</v>
      </c>
      <c r="F36" s="58">
        <f t="shared" si="3"/>
        <v>7.2</v>
      </c>
      <c r="G36" s="58">
        <f t="shared" si="3"/>
        <v>3</v>
      </c>
      <c r="H36" s="59">
        <f>SUM(B36:G36)</f>
        <v>36.300000000000004</v>
      </c>
      <c r="I36" s="49"/>
      <c r="J36" s="8"/>
      <c r="K36" s="49"/>
      <c r="L36" s="49"/>
      <c r="M36" s="49"/>
    </row>
    <row r="37" spans="2:13" ht="12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Drescher</dc:creator>
  <cp:keywords/>
  <dc:description/>
  <cp:lastModifiedBy>Christian Drescher</cp:lastModifiedBy>
  <dcterms:created xsi:type="dcterms:W3CDTF">2015-08-22T23:42:18Z</dcterms:created>
  <dcterms:modified xsi:type="dcterms:W3CDTF">2016-01-02T23:33:15Z</dcterms:modified>
  <cp:category/>
  <cp:version/>
  <cp:contentType/>
  <cp:contentStatus/>
</cp:coreProperties>
</file>