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9650" windowHeight="32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<sst xmlns="http://schemas.openxmlformats.org/spreadsheetml/2006/main" count="34" uniqueCount="10">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</sst>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B28" sqref="B28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  <v>3</v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0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  <v>3</v>
      </c>
      <c r="H6" s="29"/>
      <c r="I6" s="30">
        <f>IF(J6&lt;&gt;"",I5+K6,"")</f>
        <v>150</v>
      </c>
      <c r="J6" s="24" t="s">
        <v>5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  <v>3</v>
      </c>
      <c r="F7" s="21">
        <f>IF(J7=F2,P7,"")</f>
      </c>
      <c r="G7" s="21">
        <f>IF(J7=G2,P7,"")</f>
      </c>
      <c r="H7" s="34"/>
      <c r="I7" s="35">
        <f>IF(J7&lt;&gt;"",I6+K7,"")</f>
        <v>225</v>
      </c>
      <c r="J7" s="24" t="s">
        <v>3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  <v>3</v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  <v>300</v>
      </c>
      <c r="J8" s="24" t="s">
        <v>0</v>
      </c>
      <c r="K8" s="31">
        <v>75</v>
      </c>
      <c r="L8" s="32">
        <f>IF(J8&lt;&gt;"",L4+I8,"")</f>
        <v>1200</v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  <v>3</v>
      </c>
      <c r="F9" s="21">
        <f>IF(J9=F2,P9,"")</f>
      </c>
      <c r="G9" s="21">
        <f>IF(J9=G2,P9,"")</f>
      </c>
      <c r="H9" s="34"/>
      <c r="I9" s="35">
        <f t="shared" si="0"/>
        <v>375</v>
      </c>
      <c r="J9" s="24" t="s">
        <v>3</v>
      </c>
      <c r="K9" s="36">
        <v>75</v>
      </c>
      <c r="L9" s="37">
        <f>IF(J9&lt;&gt;"",L4+I9,"")</f>
        <v>1275</v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9</v>
      </c>
      <c r="C25" s="43">
        <f t="shared" si="1"/>
        <v>3</v>
      </c>
      <c r="D25" s="43">
        <f t="shared" si="1"/>
        <v>3</v>
      </c>
      <c r="E25" s="43">
        <f t="shared" si="1"/>
        <v>9</v>
      </c>
      <c r="F25" s="43">
        <f t="shared" si="1"/>
        <v>3</v>
      </c>
      <c r="G25" s="43">
        <f t="shared" si="1"/>
        <v>6</v>
      </c>
      <c r="H25" s="44">
        <f>SUM(B25:G25)</f>
        <v>33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1275</v>
      </c>
      <c r="M27" s="49"/>
    </row>
    <row r="28" spans="2:16" ht="17.25">
      <c r="B28" s="51">
        <v>244</v>
      </c>
      <c r="C28" s="51">
        <v>186</v>
      </c>
      <c r="D28" s="51">
        <v>0</v>
      </c>
      <c r="E28" s="51">
        <v>68</v>
      </c>
      <c r="F28" s="51">
        <v>559</v>
      </c>
      <c r="G28" s="51">
        <v>218</v>
      </c>
      <c r="H28" s="18">
        <f>SUM(B28,C28,D28,E28,F28,G28)</f>
        <v>1275</v>
      </c>
      <c r="I28" s="52">
        <f>MAX(B28,C28,D28,E28,F28,G28)</f>
        <v>559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315</v>
      </c>
      <c r="C29" s="54">
        <f>SUM(I28,-C28)</f>
        <v>373</v>
      </c>
      <c r="D29" s="54">
        <f>SUM(I28,-D28)</f>
        <v>559</v>
      </c>
      <c r="E29" s="54">
        <f>SUM(I28,-E28)</f>
        <v>491</v>
      </c>
      <c r="F29" s="54">
        <f>SUM(I28,-F28)</f>
        <v>0</v>
      </c>
      <c r="G29" s="54">
        <f>SUM(I28,-G28)</f>
        <v>341</v>
      </c>
      <c r="H29" s="52">
        <f>SUM(B29:G29)</f>
        <v>2079</v>
      </c>
      <c r="I29" s="49"/>
      <c r="J29" s="8"/>
      <c r="K29" s="49"/>
      <c r="L29" s="49"/>
      <c r="M29" s="49"/>
    </row>
    <row r="30" spans="2:13" ht="12">
      <c r="B30" s="55">
        <f>IF(H29=0,0,B29/H29)</f>
        <v>0.15151515151515152</v>
      </c>
      <c r="C30" s="55">
        <f>IF(H29=0,0,C29/H29)</f>
        <v>0.1794131794131794</v>
      </c>
      <c r="D30" s="55">
        <f>IF(H29=0,0,D29/H29)</f>
        <v>0.2688792688792689</v>
      </c>
      <c r="E30" s="55">
        <f>IF(H29=0,0,E29/H29)</f>
        <v>0.23617123617123617</v>
      </c>
      <c r="F30" s="55">
        <f>IF(H29=0,0,F29/H29)</f>
        <v>0</v>
      </c>
      <c r="G30" s="55">
        <f>IF(H29=0,0,G29/H29)</f>
        <v>0.164021164021164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1.3636363636363638</v>
      </c>
      <c r="C31" s="55">
        <f>PRODUCT(C30,L28)</f>
        <v>1.6147186147186148</v>
      </c>
      <c r="D31" s="55">
        <f>PRODUCT(D30,L28)</f>
        <v>2.41991341991342</v>
      </c>
      <c r="E31" s="55">
        <f>PRODUCT(E30,L28)</f>
        <v>2.1255411255411256</v>
      </c>
      <c r="F31" s="55">
        <f>PRODUCT(F30,L28)</f>
        <v>0</v>
      </c>
      <c r="G31" s="55">
        <f>PRODUCT(G30,L28)</f>
        <v>1.476190476190476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1.4000000000000001</v>
      </c>
      <c r="C32" s="56">
        <f t="shared" si="2"/>
        <v>1.7000000000000002</v>
      </c>
      <c r="D32" s="56">
        <f t="shared" si="2"/>
        <v>2.5</v>
      </c>
      <c r="E32" s="56">
        <f t="shared" si="2"/>
        <v>2.2</v>
      </c>
      <c r="F32" s="56">
        <f t="shared" si="2"/>
        <v>0</v>
      </c>
      <c r="G32" s="56">
        <f t="shared" si="2"/>
        <v>1.5</v>
      </c>
      <c r="H32" s="57">
        <f>SUM(B32:G32)</f>
        <v>9.3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10.4</v>
      </c>
      <c r="C36" s="58">
        <f t="shared" si="3"/>
        <v>4.7</v>
      </c>
      <c r="D36" s="58">
        <f t="shared" si="3"/>
        <v>5.5</v>
      </c>
      <c r="E36" s="58">
        <f t="shared" si="3"/>
        <v>11.2</v>
      </c>
      <c r="F36" s="58">
        <f t="shared" si="3"/>
        <v>3</v>
      </c>
      <c r="G36" s="58">
        <f t="shared" si="3"/>
        <v>7.5</v>
      </c>
      <c r="H36" s="59">
        <f>SUM(B36:G36)</f>
        <v>42.3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Drescher</cp:lastModifiedBy>
  <dcterms:modified xsi:type="dcterms:W3CDTF">2014-12-30T23:56:42Z</dcterms:modified>
  <cp:category/>
  <cp:version/>
  <cp:contentType/>
  <cp:contentStatus/>
</cp:coreProperties>
</file>