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cooc_rev." sheetId="1" r:id="rId1"/>
    <sheet name="cooc nach Volk(2003)" sheetId="2" r:id="rId2"/>
    <sheet name="n1-p-n2" sheetId="3" r:id="rId3"/>
    <sheet name="v-p-n2" sheetId="4" r:id="rId4"/>
  </sheets>
  <definedNames>
    <definedName name="v">'v-p-n2'!$A:$A</definedName>
  </definedNames>
  <calcPr fullCalcOnLoad="1"/>
</workbook>
</file>

<file path=xl/sharedStrings.xml><?xml version="1.0" encoding="utf-8"?>
<sst xmlns="http://schemas.openxmlformats.org/spreadsheetml/2006/main" count="505" uniqueCount="101">
  <si>
    <t>F(v,p,n2)</t>
  </si>
  <si>
    <t>F(v)</t>
  </si>
  <si>
    <t>F(n1)</t>
  </si>
  <si>
    <t>P(v,p,n2)</t>
  </si>
  <si>
    <t>P(n1,p,n2)</t>
  </si>
  <si>
    <t>F(n1,p,n2)</t>
  </si>
  <si>
    <t>F(v,p)</t>
  </si>
  <si>
    <t>F(n1,p)</t>
  </si>
  <si>
    <t>P(v,p)</t>
  </si>
  <si>
    <t>P(n1,p)</t>
  </si>
  <si>
    <t>V</t>
  </si>
  <si>
    <t>N</t>
  </si>
  <si>
    <t>korrekt</t>
  </si>
  <si>
    <t>wirft Licht auf Zustand</t>
  </si>
  <si>
    <t>verstärkt Ungewissheit über Vorgänge</t>
  </si>
  <si>
    <t>zerschlüge Porzellan im Verhältnis</t>
  </si>
  <si>
    <t>zerschlüge Porzellan zur Schutzmacht</t>
  </si>
  <si>
    <t>fürchtet Rückschlag bei Verhandlungen</t>
  </si>
  <si>
    <t>lanciert Volksbegehren für Einwanderungsstopp</t>
  </si>
  <si>
    <t>nimmt Empfänglichkeit für Aufwecken</t>
  </si>
  <si>
    <t>stehen Blauhelme zwischen Fronten</t>
  </si>
  <si>
    <t>bestätigt Wandel in Politik</t>
  </si>
  <si>
    <t>legten Hauptgewicht auf Öffnung</t>
  </si>
  <si>
    <t>lautet Botschaft an Leute</t>
  </si>
  <si>
    <t>lautet Botschaft von Milosevic</t>
  </si>
  <si>
    <t>Steht Vertrauen auf Bewährung</t>
  </si>
  <si>
    <t>bildet Rückhalt unter Grossgrundbesitzern</t>
  </si>
  <si>
    <t>ist Vorteil für Präsidenten</t>
  </si>
  <si>
    <t>Sagten Zeichen an Wand</t>
  </si>
  <si>
    <t>Prägen Zeit seit Ende</t>
  </si>
  <si>
    <t>erklärt Kampf gegen Armut</t>
  </si>
  <si>
    <t>erklärt Kampf zur Priorität</t>
  </si>
  <si>
    <t>haben Anteil am Aufschwung</t>
  </si>
  <si>
    <t>sähen Hauptschuld an Geschehenem</t>
  </si>
  <si>
    <t>sähen Hauptschuld bei Serben</t>
  </si>
  <si>
    <t>treibe Missbrauch mit Volksrechten</t>
  </si>
  <si>
    <t>Sind Gründe für Erosion</t>
  </si>
  <si>
    <t>schiessen Läden aus Boden</t>
  </si>
  <si>
    <t>gedeihen Betriebe in Hand</t>
  </si>
  <si>
    <t>meldete Widerspruch gegen Beschluss</t>
  </si>
  <si>
    <t>ist Verlass auf Streitkräfte</t>
  </si>
  <si>
    <t>hat Tradition seit Zeit</t>
  </si>
  <si>
    <t>bieten Gewähr gegen Diktatur</t>
  </si>
  <si>
    <t>aufgeben Anspruch auf Ostjerusalem</t>
  </si>
  <si>
    <t>aufgeben Anspruch als Hauptstadt</t>
  </si>
  <si>
    <t>versetzt Indien in Spannung</t>
  </si>
  <si>
    <t>verleiht Herrscher von Bagdad</t>
  </si>
  <si>
    <t>verleiht Herrscher zu Hause</t>
  </si>
  <si>
    <t>macht Lage in Russland</t>
  </si>
  <si>
    <t>macht Lage zu Anliegen</t>
  </si>
  <si>
    <t>ist Beweis zur Rechtfertigung</t>
  </si>
  <si>
    <t>verwalten Phantom-Staat in Tunis</t>
  </si>
  <si>
    <t>sassen Gast aus Washington</t>
  </si>
  <si>
    <t>sassen Gast bei Gesprächen</t>
  </si>
  <si>
    <t>bedeutet Absage an Status</t>
  </si>
  <si>
    <t>folgte Beispiel bei Anerkennung</t>
  </si>
  <si>
    <t>sei Hindernis auf Weg</t>
  </si>
  <si>
    <t>sei Hindernis zur Lösung</t>
  </si>
  <si>
    <t>markiert Höhepunkt in Bemühungen</t>
  </si>
  <si>
    <t>erwartet Verbesserung von Schulterschluss</t>
  </si>
  <si>
    <t>erwartet Verbesserung zwischen Israelis</t>
  </si>
  <si>
    <t>ist Zweckbündnis mit Ziel</t>
  </si>
  <si>
    <t>Macht Weg für Erneuerung</t>
  </si>
  <si>
    <t>verkörpert Bruch mit System</t>
  </si>
  <si>
    <t>war Sieg über Hungersnot</t>
  </si>
  <si>
    <t>hatte Wahl in Gebieten</t>
  </si>
  <si>
    <t>verstärkt Truppen an Südgrenze</t>
  </si>
  <si>
    <t>betreiben Geschäft mit Angst</t>
  </si>
  <si>
    <t>betreiben Geschäft vor Fremdem</t>
  </si>
  <si>
    <t>betreiben Geschäft im Herbst</t>
  </si>
  <si>
    <t>nimmt Zuflucht zu Trotzhaltung</t>
  </si>
  <si>
    <t>bedeutet Verzicht auf Überzeugung</t>
  </si>
  <si>
    <t>bringt Respekt unter Gegnern</t>
  </si>
  <si>
    <t>bringt Respekt in Reihen</t>
  </si>
  <si>
    <t>bezahlen Preis für Holocaust</t>
  </si>
  <si>
    <t>hat Mittel in Hand</t>
  </si>
  <si>
    <t>akzeptierte Briefumschlag mit Summe</t>
  </si>
  <si>
    <t>führe Gespräche in Jericho</t>
  </si>
  <si>
    <t>setze Opfer unter Druck</t>
  </si>
  <si>
    <t>Tupel</t>
  </si>
  <si>
    <t>Set-ID</t>
  </si>
  <si>
    <t>% korrekt</t>
  </si>
  <si>
    <t>absolut -&gt;</t>
  </si>
  <si>
    <t>&lt;- revisited</t>
  </si>
  <si>
    <t>Anbindungsentscheidung nach Volk (2003)</t>
  </si>
  <si>
    <t>Anbindungsentscheidung nach Analyse der ersten Ergebnisseite (max. 100) der AltaVista-Websuche</t>
  </si>
  <si>
    <t>Keine Trigrammwerte verfügbar</t>
  </si>
  <si>
    <t>Nur ein Trigrammwert verfügbar</t>
  </si>
  <si>
    <t>39/66 N-Anbindung (Default=N)</t>
  </si>
  <si>
    <t>% N-Anbindung</t>
  </si>
  <si>
    <t>Anb.</t>
  </si>
  <si>
    <t>Anb. p(trigramm)</t>
  </si>
  <si>
    <t>Anb. Komb.</t>
  </si>
  <si>
    <t>korr. Anb. p(Trigramm)</t>
  </si>
  <si>
    <t>Anb. p(bigramm)</t>
  </si>
  <si>
    <t>korr. Anb. durch p(bigramm)</t>
  </si>
  <si>
    <t>Verg. Anb. Bi- &amp; Trigr.</t>
  </si>
  <si>
    <t>Anb. (100% Recall)</t>
  </si>
  <si>
    <t>korr. Anb. (100% Recall)</t>
  </si>
  <si>
    <t>Anb. p(Trigr.)</t>
  </si>
  <si>
    <t>Anb. p(Bigr.)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</si>
</sst>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3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6.421875" style="0" customWidth="1"/>
    <col min="2" max="2" width="40.8515625" style="0" bestFit="1" customWidth="1"/>
    <col min="3" max="3" width="7.00390625" style="0" customWidth="1"/>
    <col min="4" max="4" width="8.7109375" style="0" bestFit="1" customWidth="1"/>
    <col min="5" max="5" width="9.8515625" style="0" bestFit="1" customWidth="1"/>
    <col min="6" max="6" width="18.7109375" style="0" customWidth="1"/>
    <col min="7" max="7" width="11.57421875" style="0" customWidth="1"/>
    <col min="8" max="8" width="21.8515625" style="0" bestFit="1" customWidth="1"/>
    <col min="9" max="9" width="6.00390625" style="0" bestFit="1" customWidth="1"/>
    <col min="10" max="10" width="7.140625" style="0" bestFit="1" customWidth="1"/>
    <col min="11" max="11" width="16.28125" style="0" bestFit="1" customWidth="1"/>
    <col min="12" max="12" width="27.00390625" style="0" bestFit="1" customWidth="1"/>
    <col min="13" max="13" width="21.00390625" style="0" bestFit="1" customWidth="1"/>
    <col min="14" max="14" width="17.7109375" style="0" bestFit="1" customWidth="1"/>
    <col min="15" max="15" width="22.57421875" style="0" bestFit="1" customWidth="1"/>
  </cols>
  <sheetData>
    <row r="1" ht="12.75">
      <c r="A1" s="4" t="s">
        <v>85</v>
      </c>
    </row>
    <row r="3" spans="2:6" ht="12.75">
      <c r="B3" t="s">
        <v>88</v>
      </c>
      <c r="E3" s="1"/>
      <c r="F3" t="s">
        <v>86</v>
      </c>
    </row>
    <row r="4" spans="2:6" s="4" customFormat="1" ht="12.75">
      <c r="B4">
        <f>39/66*100</f>
        <v>59.09090909090909</v>
      </c>
      <c r="C4" t="s">
        <v>89</v>
      </c>
      <c r="D4"/>
      <c r="E4" s="2"/>
      <c r="F4" t="s">
        <v>87</v>
      </c>
    </row>
    <row r="5" spans="2:6" s="4" customFormat="1" ht="12.75">
      <c r="B5"/>
      <c r="C5"/>
      <c r="D5"/>
      <c r="E5" s="5"/>
      <c r="F5"/>
    </row>
    <row r="6" spans="1:15" s="4" customFormat="1" ht="12.75">
      <c r="A6" s="7" t="s">
        <v>80</v>
      </c>
      <c r="B6" s="12" t="s">
        <v>79</v>
      </c>
      <c r="C6" s="12" t="s">
        <v>90</v>
      </c>
      <c r="D6" s="12" t="s">
        <v>0</v>
      </c>
      <c r="E6" s="12" t="s">
        <v>5</v>
      </c>
      <c r="F6" s="12" t="s">
        <v>91</v>
      </c>
      <c r="G6" s="12" t="s">
        <v>92</v>
      </c>
      <c r="H6" s="12" t="s">
        <v>93</v>
      </c>
      <c r="I6" s="12" t="s">
        <v>6</v>
      </c>
      <c r="J6" s="12" t="s">
        <v>7</v>
      </c>
      <c r="K6" s="12" t="s">
        <v>94</v>
      </c>
      <c r="L6" s="12" t="s">
        <v>95</v>
      </c>
      <c r="M6" s="12" t="s">
        <v>96</v>
      </c>
      <c r="N6" s="12" t="s">
        <v>97</v>
      </c>
      <c r="O6" s="6" t="s">
        <v>98</v>
      </c>
    </row>
    <row r="7" spans="1:15" ht="12.75">
      <c r="A7" s="8">
        <v>1</v>
      </c>
      <c r="B7" s="13" t="s">
        <v>13</v>
      </c>
      <c r="C7" s="13" t="s">
        <v>10</v>
      </c>
      <c r="D7" s="13">
        <v>88</v>
      </c>
      <c r="E7" s="13">
        <v>93</v>
      </c>
      <c r="F7" s="13" t="str">
        <f>IF(D7&lt;E7,"N","V")</f>
        <v>N</v>
      </c>
      <c r="G7" s="13" t="s">
        <v>11</v>
      </c>
      <c r="H7" s="13">
        <f>IF(C7=G7,1,0)</f>
        <v>0</v>
      </c>
      <c r="I7" s="13">
        <v>86</v>
      </c>
      <c r="J7" s="13">
        <v>118</v>
      </c>
      <c r="K7" s="13" t="str">
        <f>IF(I7&lt;J7,"N","V")</f>
        <v>N</v>
      </c>
      <c r="L7" s="13">
        <f>IF(C7=K7,1,0)</f>
        <v>0</v>
      </c>
      <c r="M7" s="13">
        <f>IF(K7=F7,1,0)</f>
        <v>1</v>
      </c>
      <c r="N7" s="13" t="s">
        <v>11</v>
      </c>
      <c r="O7">
        <f>IF(N7=C7,1,0)</f>
        <v>0</v>
      </c>
    </row>
    <row r="8" spans="1:15" s="3" customFormat="1" ht="12.75">
      <c r="A8" s="9">
        <v>2</v>
      </c>
      <c r="B8" s="14" t="s">
        <v>14</v>
      </c>
      <c r="C8" s="18" t="s">
        <v>11</v>
      </c>
      <c r="D8" s="18">
        <v>3</v>
      </c>
      <c r="E8" s="18">
        <v>0</v>
      </c>
      <c r="F8" s="18" t="str">
        <f aca="true" t="shared" si="0" ref="F8:F71">IF(D8&lt;E8,"N","V")</f>
        <v>V</v>
      </c>
      <c r="G8" s="18" t="s">
        <v>10</v>
      </c>
      <c r="H8" s="18">
        <f aca="true" t="shared" si="1" ref="H8:H71">IF(C8=G8,1,0)</f>
        <v>0</v>
      </c>
      <c r="I8" s="18">
        <v>77</v>
      </c>
      <c r="J8" s="18">
        <v>100</v>
      </c>
      <c r="K8" s="18" t="str">
        <f aca="true" t="shared" si="2" ref="K8:K71">IF(I8&lt;J8,"N","V")</f>
        <v>N</v>
      </c>
      <c r="L8" s="18">
        <f aca="true" t="shared" si="3" ref="L8:L71">IF(C8=K8,1,0)</f>
        <v>1</v>
      </c>
      <c r="M8" s="18">
        <f aca="true" t="shared" si="4" ref="M8:M71">IF(K8=F8,1,0)</f>
        <v>0</v>
      </c>
      <c r="N8" s="18" t="s">
        <v>10</v>
      </c>
      <c r="O8" s="2">
        <f aca="true" t="shared" si="5" ref="O8:O71">IF(N8=C8,1,0)</f>
        <v>0</v>
      </c>
    </row>
    <row r="9" spans="1:15" ht="12.75">
      <c r="A9" s="8">
        <v>3</v>
      </c>
      <c r="B9" s="13" t="s">
        <v>15</v>
      </c>
      <c r="C9" s="13" t="s">
        <v>10</v>
      </c>
      <c r="D9" s="13">
        <v>39</v>
      </c>
      <c r="E9" s="13">
        <v>78</v>
      </c>
      <c r="F9" s="13" t="str">
        <f t="shared" si="0"/>
        <v>N</v>
      </c>
      <c r="G9" s="13" t="s">
        <v>11</v>
      </c>
      <c r="H9" s="13">
        <f t="shared" si="1"/>
        <v>0</v>
      </c>
      <c r="I9" s="13">
        <v>64</v>
      </c>
      <c r="J9" s="13">
        <v>102</v>
      </c>
      <c r="K9" s="13" t="str">
        <f t="shared" si="2"/>
        <v>N</v>
      </c>
      <c r="L9" s="13">
        <f t="shared" si="3"/>
        <v>0</v>
      </c>
      <c r="M9" s="13">
        <f t="shared" si="4"/>
        <v>1</v>
      </c>
      <c r="N9" s="13" t="s">
        <v>11</v>
      </c>
      <c r="O9">
        <f t="shared" si="5"/>
        <v>0</v>
      </c>
    </row>
    <row r="10" spans="1:15" s="1" customFormat="1" ht="12.75">
      <c r="A10" s="11">
        <v>4</v>
      </c>
      <c r="B10" s="16" t="s">
        <v>16</v>
      </c>
      <c r="C10" s="16" t="s">
        <v>11</v>
      </c>
      <c r="D10" s="16">
        <v>0</v>
      </c>
      <c r="E10" s="16">
        <v>0</v>
      </c>
      <c r="F10" s="16"/>
      <c r="G10" s="16" t="s">
        <v>11</v>
      </c>
      <c r="H10" s="16">
        <f t="shared" si="1"/>
        <v>1</v>
      </c>
      <c r="I10" s="16">
        <v>47</v>
      </c>
      <c r="J10" s="16">
        <v>75</v>
      </c>
      <c r="K10" s="16" t="str">
        <f t="shared" si="2"/>
        <v>N</v>
      </c>
      <c r="L10" s="16">
        <f t="shared" si="3"/>
        <v>1</v>
      </c>
      <c r="M10" s="16">
        <f t="shared" si="4"/>
        <v>0</v>
      </c>
      <c r="N10" s="16" t="s">
        <v>11</v>
      </c>
      <c r="O10" s="1">
        <f t="shared" si="5"/>
        <v>1</v>
      </c>
    </row>
    <row r="11" spans="1:15" ht="12.75">
      <c r="A11" s="8">
        <v>5</v>
      </c>
      <c r="B11" s="13" t="s">
        <v>17</v>
      </c>
      <c r="C11" s="13" t="s">
        <v>11</v>
      </c>
      <c r="D11" s="13">
        <v>22</v>
      </c>
      <c r="E11" s="13">
        <v>6</v>
      </c>
      <c r="F11" s="13" t="str">
        <f t="shared" si="0"/>
        <v>V</v>
      </c>
      <c r="G11" s="13" t="s">
        <v>10</v>
      </c>
      <c r="H11" s="13">
        <f t="shared" si="1"/>
        <v>0</v>
      </c>
      <c r="I11" s="13">
        <v>63</v>
      </c>
      <c r="J11" s="13">
        <v>85</v>
      </c>
      <c r="K11" s="13" t="str">
        <f t="shared" si="2"/>
        <v>N</v>
      </c>
      <c r="L11" s="13">
        <f t="shared" si="3"/>
        <v>1</v>
      </c>
      <c r="M11" s="13">
        <f t="shared" si="4"/>
        <v>0</v>
      </c>
      <c r="N11" s="13" t="s">
        <v>10</v>
      </c>
      <c r="O11">
        <f t="shared" si="5"/>
        <v>0</v>
      </c>
    </row>
    <row r="12" spans="1:15" s="1" customFormat="1" ht="12.75">
      <c r="A12" s="11">
        <v>6</v>
      </c>
      <c r="B12" s="16" t="s">
        <v>18</v>
      </c>
      <c r="C12" s="16" t="s">
        <v>11</v>
      </c>
      <c r="D12" s="16">
        <v>0</v>
      </c>
      <c r="E12" s="16">
        <v>0</v>
      </c>
      <c r="F12" s="16"/>
      <c r="G12" s="16" t="s">
        <v>11</v>
      </c>
      <c r="H12" s="16">
        <f t="shared" si="1"/>
        <v>1</v>
      </c>
      <c r="I12" s="16">
        <v>75</v>
      </c>
      <c r="J12" s="16">
        <v>119</v>
      </c>
      <c r="K12" s="16" t="str">
        <f t="shared" si="2"/>
        <v>N</v>
      </c>
      <c r="L12" s="16">
        <f t="shared" si="3"/>
        <v>1</v>
      </c>
      <c r="M12" s="16">
        <f t="shared" si="4"/>
        <v>0</v>
      </c>
      <c r="N12" s="16" t="s">
        <v>11</v>
      </c>
      <c r="O12" s="1">
        <f t="shared" si="5"/>
        <v>1</v>
      </c>
    </row>
    <row r="13" spans="1:15" s="2" customFormat="1" ht="12.75">
      <c r="A13" s="9">
        <v>7</v>
      </c>
      <c r="B13" s="14" t="s">
        <v>19</v>
      </c>
      <c r="C13" s="14" t="s">
        <v>11</v>
      </c>
      <c r="D13" s="14">
        <v>10</v>
      </c>
      <c r="E13" s="14">
        <v>0</v>
      </c>
      <c r="F13" s="14" t="str">
        <f t="shared" si="0"/>
        <v>V</v>
      </c>
      <c r="G13" s="14" t="s">
        <v>10</v>
      </c>
      <c r="H13" s="14">
        <f t="shared" si="1"/>
        <v>0</v>
      </c>
      <c r="I13" s="14">
        <v>66</v>
      </c>
      <c r="J13" s="14">
        <v>106</v>
      </c>
      <c r="K13" s="14" t="str">
        <f t="shared" si="2"/>
        <v>N</v>
      </c>
      <c r="L13" s="14">
        <f t="shared" si="3"/>
        <v>1</v>
      </c>
      <c r="M13" s="14">
        <f t="shared" si="4"/>
        <v>0</v>
      </c>
      <c r="N13" s="14" t="s">
        <v>10</v>
      </c>
      <c r="O13" s="2">
        <f t="shared" si="5"/>
        <v>0</v>
      </c>
    </row>
    <row r="14" spans="1:15" ht="12.75">
      <c r="A14" s="8">
        <v>8</v>
      </c>
      <c r="B14" s="13" t="s">
        <v>20</v>
      </c>
      <c r="C14" s="13" t="s">
        <v>10</v>
      </c>
      <c r="D14" s="13">
        <v>78</v>
      </c>
      <c r="E14" s="13">
        <v>11</v>
      </c>
      <c r="F14" s="13" t="str">
        <f t="shared" si="0"/>
        <v>V</v>
      </c>
      <c r="G14" s="13" t="s">
        <v>10</v>
      </c>
      <c r="H14" s="13">
        <f t="shared" si="1"/>
        <v>1</v>
      </c>
      <c r="I14" s="13">
        <v>100</v>
      </c>
      <c r="J14" s="13">
        <v>81</v>
      </c>
      <c r="K14" s="13" t="str">
        <f t="shared" si="2"/>
        <v>V</v>
      </c>
      <c r="L14" s="13">
        <f t="shared" si="3"/>
        <v>1</v>
      </c>
      <c r="M14" s="13">
        <f t="shared" si="4"/>
        <v>1</v>
      </c>
      <c r="N14" s="13" t="s">
        <v>10</v>
      </c>
      <c r="O14">
        <f t="shared" si="5"/>
        <v>1</v>
      </c>
    </row>
    <row r="15" spans="1:15" ht="12.75">
      <c r="A15" s="8">
        <v>9</v>
      </c>
      <c r="B15" s="13" t="s">
        <v>21</v>
      </c>
      <c r="C15" s="13" t="s">
        <v>11</v>
      </c>
      <c r="D15" s="13">
        <v>25</v>
      </c>
      <c r="E15" s="13">
        <v>37</v>
      </c>
      <c r="F15" s="13" t="str">
        <f t="shared" si="0"/>
        <v>N</v>
      </c>
      <c r="G15" s="13" t="s">
        <v>11</v>
      </c>
      <c r="H15" s="13">
        <f t="shared" si="1"/>
        <v>1</v>
      </c>
      <c r="I15" s="13">
        <v>64</v>
      </c>
      <c r="J15" s="13">
        <v>103</v>
      </c>
      <c r="K15" s="13" t="str">
        <f t="shared" si="2"/>
        <v>N</v>
      </c>
      <c r="L15" s="13">
        <f t="shared" si="3"/>
        <v>1</v>
      </c>
      <c r="M15" s="13">
        <f t="shared" si="4"/>
        <v>1</v>
      </c>
      <c r="N15" s="13" t="s">
        <v>11</v>
      </c>
      <c r="O15">
        <f t="shared" si="5"/>
        <v>1</v>
      </c>
    </row>
    <row r="16" spans="1:15" ht="12.75">
      <c r="A16" s="8">
        <v>10</v>
      </c>
      <c r="B16" s="13" t="s">
        <v>22</v>
      </c>
      <c r="C16" s="13" t="s">
        <v>10</v>
      </c>
      <c r="D16" s="13">
        <v>82</v>
      </c>
      <c r="E16" s="13">
        <v>76</v>
      </c>
      <c r="F16" s="13" t="str">
        <f t="shared" si="0"/>
        <v>V</v>
      </c>
      <c r="G16" s="13" t="s">
        <v>10</v>
      </c>
      <c r="H16" s="13">
        <f t="shared" si="1"/>
        <v>1</v>
      </c>
      <c r="I16" s="13">
        <v>107</v>
      </c>
      <c r="J16" s="13">
        <v>100</v>
      </c>
      <c r="K16" s="13" t="str">
        <f t="shared" si="2"/>
        <v>V</v>
      </c>
      <c r="L16" s="13">
        <f t="shared" si="3"/>
        <v>1</v>
      </c>
      <c r="M16" s="13">
        <f t="shared" si="4"/>
        <v>1</v>
      </c>
      <c r="N16" s="13" t="s">
        <v>10</v>
      </c>
      <c r="O16">
        <f t="shared" si="5"/>
        <v>1</v>
      </c>
    </row>
    <row r="17" spans="1:15" ht="12.75">
      <c r="A17" s="8">
        <v>11</v>
      </c>
      <c r="B17" s="13" t="s">
        <v>23</v>
      </c>
      <c r="C17" s="13" t="s">
        <v>11</v>
      </c>
      <c r="D17" s="13">
        <v>10</v>
      </c>
      <c r="E17" s="13">
        <v>47</v>
      </c>
      <c r="F17" s="13" t="str">
        <f t="shared" si="0"/>
        <v>N</v>
      </c>
      <c r="G17" s="13" t="s">
        <v>11</v>
      </c>
      <c r="H17" s="13">
        <f t="shared" si="1"/>
        <v>1</v>
      </c>
      <c r="I17" s="13">
        <v>78</v>
      </c>
      <c r="J17" s="13">
        <v>95</v>
      </c>
      <c r="K17" s="13" t="str">
        <f t="shared" si="2"/>
        <v>N</v>
      </c>
      <c r="L17" s="13">
        <f t="shared" si="3"/>
        <v>1</v>
      </c>
      <c r="M17" s="13">
        <f t="shared" si="4"/>
        <v>1</v>
      </c>
      <c r="N17" s="13" t="s">
        <v>11</v>
      </c>
      <c r="O17">
        <f t="shared" si="5"/>
        <v>1</v>
      </c>
    </row>
    <row r="18" spans="1:15" ht="12.75">
      <c r="A18" s="8">
        <v>12</v>
      </c>
      <c r="B18" s="13" t="s">
        <v>24</v>
      </c>
      <c r="C18" s="13" t="s">
        <v>11</v>
      </c>
      <c r="D18" s="13">
        <v>8</v>
      </c>
      <c r="E18" s="13">
        <v>8</v>
      </c>
      <c r="F18" s="13" t="str">
        <f t="shared" si="0"/>
        <v>V</v>
      </c>
      <c r="G18" s="13" t="s">
        <v>10</v>
      </c>
      <c r="H18" s="13">
        <f t="shared" si="1"/>
        <v>0</v>
      </c>
      <c r="I18" s="13">
        <v>91</v>
      </c>
      <c r="J18" s="13">
        <v>114</v>
      </c>
      <c r="K18" s="13" t="str">
        <f t="shared" si="2"/>
        <v>N</v>
      </c>
      <c r="L18" s="13">
        <f t="shared" si="3"/>
        <v>1</v>
      </c>
      <c r="M18" s="13">
        <f t="shared" si="4"/>
        <v>0</v>
      </c>
      <c r="N18" s="13" t="s">
        <v>10</v>
      </c>
      <c r="O18">
        <f t="shared" si="5"/>
        <v>0</v>
      </c>
    </row>
    <row r="19" spans="1:15" ht="12.75">
      <c r="A19" s="8">
        <v>13</v>
      </c>
      <c r="B19" s="13" t="s">
        <v>25</v>
      </c>
      <c r="C19" s="13" t="s">
        <v>11</v>
      </c>
      <c r="D19" s="13">
        <v>74</v>
      </c>
      <c r="E19" s="13">
        <v>83</v>
      </c>
      <c r="F19" s="13" t="str">
        <f t="shared" si="0"/>
        <v>N</v>
      </c>
      <c r="G19" s="13" t="s">
        <v>11</v>
      </c>
      <c r="H19" s="13">
        <f t="shared" si="1"/>
        <v>1</v>
      </c>
      <c r="I19" s="13">
        <v>86</v>
      </c>
      <c r="J19" s="13">
        <v>100</v>
      </c>
      <c r="K19" s="13" t="str">
        <f t="shared" si="2"/>
        <v>N</v>
      </c>
      <c r="L19" s="13">
        <f t="shared" si="3"/>
        <v>1</v>
      </c>
      <c r="M19" s="13">
        <f t="shared" si="4"/>
        <v>1</v>
      </c>
      <c r="N19" s="13" t="s">
        <v>11</v>
      </c>
      <c r="O19">
        <f t="shared" si="5"/>
        <v>1</v>
      </c>
    </row>
    <row r="20" spans="1:15" s="1" customFormat="1" ht="12.75">
      <c r="A20" s="11">
        <v>14</v>
      </c>
      <c r="B20" s="16" t="s">
        <v>26</v>
      </c>
      <c r="C20" s="16" t="s">
        <v>11</v>
      </c>
      <c r="D20" s="16">
        <v>0</v>
      </c>
      <c r="E20" s="16">
        <v>0</v>
      </c>
      <c r="F20" s="16"/>
      <c r="G20" s="16" t="s">
        <v>10</v>
      </c>
      <c r="H20" s="16">
        <f t="shared" si="1"/>
        <v>0</v>
      </c>
      <c r="I20" s="16">
        <v>87</v>
      </c>
      <c r="J20" s="16">
        <v>84</v>
      </c>
      <c r="K20" s="16" t="str">
        <f t="shared" si="2"/>
        <v>V</v>
      </c>
      <c r="L20" s="16">
        <f t="shared" si="3"/>
        <v>0</v>
      </c>
      <c r="M20" s="16">
        <f t="shared" si="4"/>
        <v>0</v>
      </c>
      <c r="N20" s="16" t="s">
        <v>10</v>
      </c>
      <c r="O20" s="1">
        <f t="shared" si="5"/>
        <v>0</v>
      </c>
    </row>
    <row r="21" spans="1:15" ht="12.75">
      <c r="A21" s="8">
        <v>15</v>
      </c>
      <c r="B21" s="13" t="s">
        <v>27</v>
      </c>
      <c r="C21" s="13" t="s">
        <v>11</v>
      </c>
      <c r="D21" s="13">
        <v>97</v>
      </c>
      <c r="E21" s="13">
        <v>40</v>
      </c>
      <c r="F21" s="13" t="str">
        <f t="shared" si="0"/>
        <v>V</v>
      </c>
      <c r="G21" s="13" t="s">
        <v>10</v>
      </c>
      <c r="H21" s="13">
        <f t="shared" si="1"/>
        <v>0</v>
      </c>
      <c r="I21" s="13">
        <v>107</v>
      </c>
      <c r="J21" s="13">
        <v>80</v>
      </c>
      <c r="K21" s="13" t="str">
        <f t="shared" si="2"/>
        <v>V</v>
      </c>
      <c r="L21" s="13">
        <f t="shared" si="3"/>
        <v>0</v>
      </c>
      <c r="M21" s="13">
        <f t="shared" si="4"/>
        <v>1</v>
      </c>
      <c r="N21" s="13" t="s">
        <v>10</v>
      </c>
      <c r="O21">
        <f t="shared" si="5"/>
        <v>0</v>
      </c>
    </row>
    <row r="22" spans="1:15" ht="12.75">
      <c r="A22" s="8">
        <v>16</v>
      </c>
      <c r="B22" s="13" t="s">
        <v>28</v>
      </c>
      <c r="C22" s="13" t="s">
        <v>11</v>
      </c>
      <c r="D22" s="13">
        <v>56</v>
      </c>
      <c r="E22" s="13">
        <v>18</v>
      </c>
      <c r="F22" s="13" t="str">
        <f t="shared" si="0"/>
        <v>V</v>
      </c>
      <c r="G22" s="13" t="s">
        <v>10</v>
      </c>
      <c r="H22" s="13">
        <f t="shared" si="1"/>
        <v>0</v>
      </c>
      <c r="I22" s="13">
        <v>68</v>
      </c>
      <c r="J22" s="13">
        <v>118</v>
      </c>
      <c r="K22" s="13" t="str">
        <f t="shared" si="2"/>
        <v>N</v>
      </c>
      <c r="L22" s="13">
        <f t="shared" si="3"/>
        <v>1</v>
      </c>
      <c r="M22" s="13">
        <f t="shared" si="4"/>
        <v>0</v>
      </c>
      <c r="N22" s="13" t="s">
        <v>10</v>
      </c>
      <c r="O22">
        <f t="shared" si="5"/>
        <v>0</v>
      </c>
    </row>
    <row r="23" spans="1:15" ht="12.75">
      <c r="A23" s="8">
        <v>17</v>
      </c>
      <c r="B23" s="13" t="s">
        <v>29</v>
      </c>
      <c r="C23" s="13" t="s">
        <v>11</v>
      </c>
      <c r="D23" s="13">
        <v>92</v>
      </c>
      <c r="E23" s="13">
        <v>73</v>
      </c>
      <c r="F23" s="13" t="str">
        <f t="shared" si="0"/>
        <v>V</v>
      </c>
      <c r="G23" s="13" t="s">
        <v>10</v>
      </c>
      <c r="H23" s="13">
        <f t="shared" si="1"/>
        <v>0</v>
      </c>
      <c r="I23" s="13">
        <v>92</v>
      </c>
      <c r="J23" s="13">
        <v>75</v>
      </c>
      <c r="K23" s="13" t="str">
        <f t="shared" si="2"/>
        <v>V</v>
      </c>
      <c r="L23" s="13">
        <f t="shared" si="3"/>
        <v>0</v>
      </c>
      <c r="M23" s="13">
        <f t="shared" si="4"/>
        <v>1</v>
      </c>
      <c r="N23" s="13" t="s">
        <v>10</v>
      </c>
      <c r="O23">
        <f t="shared" si="5"/>
        <v>0</v>
      </c>
    </row>
    <row r="24" spans="1:15" ht="12.75">
      <c r="A24" s="8">
        <v>18</v>
      </c>
      <c r="B24" s="13" t="s">
        <v>30</v>
      </c>
      <c r="C24" s="13" t="s">
        <v>11</v>
      </c>
      <c r="D24" s="13">
        <v>87</v>
      </c>
      <c r="E24" s="13">
        <v>104</v>
      </c>
      <c r="F24" s="13" t="str">
        <f t="shared" si="0"/>
        <v>N</v>
      </c>
      <c r="G24" s="13" t="s">
        <v>11</v>
      </c>
      <c r="H24" s="13">
        <f t="shared" si="1"/>
        <v>1</v>
      </c>
      <c r="I24" s="13">
        <v>70</v>
      </c>
      <c r="J24" s="13">
        <v>95</v>
      </c>
      <c r="K24" s="13" t="str">
        <f t="shared" si="2"/>
        <v>N</v>
      </c>
      <c r="L24" s="13">
        <f t="shared" si="3"/>
        <v>1</v>
      </c>
      <c r="M24" s="13">
        <f t="shared" si="4"/>
        <v>1</v>
      </c>
      <c r="N24" s="13" t="s">
        <v>11</v>
      </c>
      <c r="O24">
        <f t="shared" si="5"/>
        <v>1</v>
      </c>
    </row>
    <row r="25" spans="1:15" ht="12.75">
      <c r="A25" s="8">
        <v>19</v>
      </c>
      <c r="B25" s="13" t="s">
        <v>31</v>
      </c>
      <c r="C25" s="13" t="s">
        <v>10</v>
      </c>
      <c r="D25" s="13">
        <v>97</v>
      </c>
      <c r="E25" s="13">
        <v>83</v>
      </c>
      <c r="F25" s="13" t="str">
        <f t="shared" si="0"/>
        <v>V</v>
      </c>
      <c r="G25" s="13" t="s">
        <v>10</v>
      </c>
      <c r="H25" s="13">
        <f t="shared" si="1"/>
        <v>1</v>
      </c>
      <c r="I25" s="13">
        <v>63</v>
      </c>
      <c r="J25" s="13">
        <v>84</v>
      </c>
      <c r="K25" s="13" t="str">
        <f t="shared" si="2"/>
        <v>N</v>
      </c>
      <c r="L25" s="13">
        <f t="shared" si="3"/>
        <v>0</v>
      </c>
      <c r="M25" s="13">
        <f t="shared" si="4"/>
        <v>0</v>
      </c>
      <c r="N25" s="13" t="s">
        <v>10</v>
      </c>
      <c r="O25">
        <f t="shared" si="5"/>
        <v>1</v>
      </c>
    </row>
    <row r="26" spans="1:15" ht="12.75">
      <c r="A26" s="8">
        <v>20</v>
      </c>
      <c r="B26" s="13" t="s">
        <v>32</v>
      </c>
      <c r="C26" s="13" t="s">
        <v>10</v>
      </c>
      <c r="D26" s="13">
        <v>75</v>
      </c>
      <c r="E26" s="13">
        <v>87</v>
      </c>
      <c r="F26" s="13" t="str">
        <f t="shared" si="0"/>
        <v>N</v>
      </c>
      <c r="G26" s="13" t="s">
        <v>11</v>
      </c>
      <c r="H26" s="13">
        <f t="shared" si="1"/>
        <v>0</v>
      </c>
      <c r="I26" s="13">
        <v>105</v>
      </c>
      <c r="J26" s="13">
        <v>101</v>
      </c>
      <c r="K26" s="13" t="str">
        <f t="shared" si="2"/>
        <v>V</v>
      </c>
      <c r="L26" s="13">
        <f t="shared" si="3"/>
        <v>1</v>
      </c>
      <c r="M26" s="13">
        <f t="shared" si="4"/>
        <v>0</v>
      </c>
      <c r="N26" s="13" t="s">
        <v>11</v>
      </c>
      <c r="O26">
        <f t="shared" si="5"/>
        <v>0</v>
      </c>
    </row>
    <row r="27" spans="1:15" ht="12.75">
      <c r="A27" s="8">
        <v>21</v>
      </c>
      <c r="B27" s="13" t="s">
        <v>33</v>
      </c>
      <c r="C27" s="13" t="s">
        <v>11</v>
      </c>
      <c r="D27" s="13">
        <v>1</v>
      </c>
      <c r="E27" s="13">
        <v>10</v>
      </c>
      <c r="F27" s="13" t="str">
        <f t="shared" si="0"/>
        <v>N</v>
      </c>
      <c r="G27" s="13" t="s">
        <v>11</v>
      </c>
      <c r="H27" s="13">
        <f t="shared" si="1"/>
        <v>1</v>
      </c>
      <c r="I27" s="13">
        <v>75</v>
      </c>
      <c r="J27" s="13">
        <v>95</v>
      </c>
      <c r="K27" s="13" t="str">
        <f t="shared" si="2"/>
        <v>N</v>
      </c>
      <c r="L27" s="13">
        <f t="shared" si="3"/>
        <v>1</v>
      </c>
      <c r="M27" s="13">
        <f t="shared" si="4"/>
        <v>1</v>
      </c>
      <c r="N27" s="13" t="s">
        <v>11</v>
      </c>
      <c r="O27">
        <f t="shared" si="5"/>
        <v>1</v>
      </c>
    </row>
    <row r="28" spans="1:15" ht="12.75">
      <c r="A28" s="8">
        <v>22</v>
      </c>
      <c r="B28" s="13" t="s">
        <v>34</v>
      </c>
      <c r="C28" s="13" t="s">
        <v>10</v>
      </c>
      <c r="D28" s="13">
        <v>36</v>
      </c>
      <c r="E28" s="13">
        <v>42</v>
      </c>
      <c r="F28" s="13" t="str">
        <f t="shared" si="0"/>
        <v>N</v>
      </c>
      <c r="G28" s="13" t="s">
        <v>11</v>
      </c>
      <c r="H28" s="13">
        <f t="shared" si="1"/>
        <v>0</v>
      </c>
      <c r="I28" s="13">
        <v>48</v>
      </c>
      <c r="J28" s="13">
        <v>89</v>
      </c>
      <c r="K28" s="13" t="str">
        <f t="shared" si="2"/>
        <v>N</v>
      </c>
      <c r="L28" s="13">
        <f t="shared" si="3"/>
        <v>0</v>
      </c>
      <c r="M28" s="13">
        <f t="shared" si="4"/>
        <v>1</v>
      </c>
      <c r="N28" s="13" t="s">
        <v>11</v>
      </c>
      <c r="O28">
        <f t="shared" si="5"/>
        <v>0</v>
      </c>
    </row>
    <row r="29" spans="1:15" s="1" customFormat="1" ht="12.75">
      <c r="A29" s="11">
        <v>23</v>
      </c>
      <c r="B29" s="16" t="s">
        <v>35</v>
      </c>
      <c r="C29" s="16" t="s">
        <v>10</v>
      </c>
      <c r="D29" s="16">
        <v>0</v>
      </c>
      <c r="E29" s="16">
        <v>0</v>
      </c>
      <c r="F29" s="16"/>
      <c r="G29" s="16" t="s">
        <v>11</v>
      </c>
      <c r="H29" s="16">
        <f t="shared" si="1"/>
        <v>0</v>
      </c>
      <c r="I29" s="16">
        <v>76</v>
      </c>
      <c r="J29" s="16">
        <v>94</v>
      </c>
      <c r="K29" s="16" t="str">
        <f t="shared" si="2"/>
        <v>N</v>
      </c>
      <c r="L29" s="16">
        <f t="shared" si="3"/>
        <v>0</v>
      </c>
      <c r="M29" s="16">
        <f t="shared" si="4"/>
        <v>0</v>
      </c>
      <c r="N29" s="16" t="s">
        <v>11</v>
      </c>
      <c r="O29" s="1">
        <f t="shared" si="5"/>
        <v>0</v>
      </c>
    </row>
    <row r="30" spans="1:15" ht="12.75">
      <c r="A30" s="8">
        <v>24</v>
      </c>
      <c r="B30" s="13" t="s">
        <v>36</v>
      </c>
      <c r="C30" s="13" t="s">
        <v>11</v>
      </c>
      <c r="D30" s="13">
        <v>82</v>
      </c>
      <c r="E30" s="13">
        <v>87</v>
      </c>
      <c r="F30" s="13" t="str">
        <f t="shared" si="0"/>
        <v>N</v>
      </c>
      <c r="G30" s="13" t="s">
        <v>11</v>
      </c>
      <c r="H30" s="13">
        <f t="shared" si="1"/>
        <v>1</v>
      </c>
      <c r="I30" s="13">
        <v>90</v>
      </c>
      <c r="J30" s="13">
        <v>99</v>
      </c>
      <c r="K30" s="13" t="str">
        <f t="shared" si="2"/>
        <v>N</v>
      </c>
      <c r="L30" s="13">
        <f t="shared" si="3"/>
        <v>1</v>
      </c>
      <c r="M30" s="13">
        <f t="shared" si="4"/>
        <v>1</v>
      </c>
      <c r="N30" s="13" t="s">
        <v>11</v>
      </c>
      <c r="O30">
        <f t="shared" si="5"/>
        <v>1</v>
      </c>
    </row>
    <row r="31" spans="1:15" ht="12.75">
      <c r="A31" s="8">
        <v>25</v>
      </c>
      <c r="B31" s="13" t="s">
        <v>37</v>
      </c>
      <c r="C31" s="13" t="s">
        <v>10</v>
      </c>
      <c r="D31" s="13">
        <v>95</v>
      </c>
      <c r="E31" s="13">
        <v>80</v>
      </c>
      <c r="F31" s="13" t="str">
        <f t="shared" si="0"/>
        <v>V</v>
      </c>
      <c r="G31" s="13" t="s">
        <v>10</v>
      </c>
      <c r="H31" s="13">
        <f t="shared" si="1"/>
        <v>1</v>
      </c>
      <c r="I31" s="13">
        <v>97</v>
      </c>
      <c r="J31" s="13">
        <v>77</v>
      </c>
      <c r="K31" s="13" t="str">
        <f t="shared" si="2"/>
        <v>V</v>
      </c>
      <c r="L31" s="13">
        <f t="shared" si="3"/>
        <v>1</v>
      </c>
      <c r="M31" s="13">
        <f t="shared" si="4"/>
        <v>1</v>
      </c>
      <c r="N31" s="13" t="s">
        <v>10</v>
      </c>
      <c r="O31">
        <f t="shared" si="5"/>
        <v>1</v>
      </c>
    </row>
    <row r="32" spans="1:15" ht="12.75">
      <c r="A32" s="8">
        <v>26</v>
      </c>
      <c r="B32" s="13" t="s">
        <v>38</v>
      </c>
      <c r="C32" s="13" t="s">
        <v>10</v>
      </c>
      <c r="D32" s="13">
        <v>51</v>
      </c>
      <c r="E32" s="13">
        <v>18</v>
      </c>
      <c r="F32" s="13" t="str">
        <f t="shared" si="0"/>
        <v>V</v>
      </c>
      <c r="G32" s="13" t="s">
        <v>10</v>
      </c>
      <c r="H32" s="13">
        <f t="shared" si="1"/>
        <v>1</v>
      </c>
      <c r="I32" s="13">
        <v>84</v>
      </c>
      <c r="J32" s="13">
        <v>105</v>
      </c>
      <c r="K32" s="13" t="str">
        <f t="shared" si="2"/>
        <v>N</v>
      </c>
      <c r="L32" s="13">
        <f t="shared" si="3"/>
        <v>0</v>
      </c>
      <c r="M32" s="13">
        <f t="shared" si="4"/>
        <v>0</v>
      </c>
      <c r="N32" s="13" t="s">
        <v>10</v>
      </c>
      <c r="O32">
        <f t="shared" si="5"/>
        <v>1</v>
      </c>
    </row>
    <row r="33" spans="1:15" s="2" customFormat="1" ht="12.75">
      <c r="A33" s="9">
        <v>27</v>
      </c>
      <c r="B33" s="14" t="s">
        <v>39</v>
      </c>
      <c r="C33" s="14" t="s">
        <v>10</v>
      </c>
      <c r="D33" s="14">
        <v>10</v>
      </c>
      <c r="E33" s="14">
        <v>0</v>
      </c>
      <c r="F33" s="14" t="str">
        <f t="shared" si="0"/>
        <v>V</v>
      </c>
      <c r="G33" s="14" t="s">
        <v>10</v>
      </c>
      <c r="H33" s="14">
        <f t="shared" si="1"/>
        <v>1</v>
      </c>
      <c r="I33" s="14">
        <v>108</v>
      </c>
      <c r="J33" s="14">
        <v>117</v>
      </c>
      <c r="K33" s="14" t="str">
        <f t="shared" si="2"/>
        <v>N</v>
      </c>
      <c r="L33" s="14">
        <f t="shared" si="3"/>
        <v>0</v>
      </c>
      <c r="M33" s="14">
        <f t="shared" si="4"/>
        <v>0</v>
      </c>
      <c r="N33" s="14" t="s">
        <v>10</v>
      </c>
      <c r="O33" s="2">
        <f t="shared" si="5"/>
        <v>1</v>
      </c>
    </row>
    <row r="34" spans="1:15" s="2" customFormat="1" ht="12.75">
      <c r="A34" s="9">
        <v>28</v>
      </c>
      <c r="B34" s="14" t="s">
        <v>40</v>
      </c>
      <c r="C34" s="14" t="s">
        <v>10</v>
      </c>
      <c r="D34" s="14">
        <v>9</v>
      </c>
      <c r="E34" s="14">
        <v>0</v>
      </c>
      <c r="F34" s="14" t="str">
        <f t="shared" si="0"/>
        <v>V</v>
      </c>
      <c r="G34" s="14" t="s">
        <v>10</v>
      </c>
      <c r="H34" s="14">
        <f t="shared" si="1"/>
        <v>1</v>
      </c>
      <c r="I34" s="14">
        <v>98</v>
      </c>
      <c r="J34" s="14">
        <v>76</v>
      </c>
      <c r="K34" s="14" t="str">
        <f t="shared" si="2"/>
        <v>V</v>
      </c>
      <c r="L34" s="14">
        <f t="shared" si="3"/>
        <v>1</v>
      </c>
      <c r="M34" s="14">
        <f t="shared" si="4"/>
        <v>1</v>
      </c>
      <c r="N34" s="14" t="s">
        <v>10</v>
      </c>
      <c r="O34" s="2">
        <f t="shared" si="5"/>
        <v>1</v>
      </c>
    </row>
    <row r="35" spans="1:15" ht="12.75">
      <c r="A35" s="8">
        <v>29</v>
      </c>
      <c r="B35" s="13" t="s">
        <v>41</v>
      </c>
      <c r="C35" s="13" t="s">
        <v>10</v>
      </c>
      <c r="D35" s="13">
        <v>79</v>
      </c>
      <c r="E35" s="13">
        <v>81</v>
      </c>
      <c r="F35" s="13" t="str">
        <f t="shared" si="0"/>
        <v>N</v>
      </c>
      <c r="G35" s="13" t="s">
        <v>11</v>
      </c>
      <c r="H35" s="13">
        <f t="shared" si="1"/>
        <v>0</v>
      </c>
      <c r="I35" s="13">
        <v>106</v>
      </c>
      <c r="J35" s="13">
        <v>36</v>
      </c>
      <c r="K35" s="13" t="str">
        <f t="shared" si="2"/>
        <v>V</v>
      </c>
      <c r="L35" s="13">
        <f t="shared" si="3"/>
        <v>1</v>
      </c>
      <c r="M35" s="13">
        <f t="shared" si="4"/>
        <v>0</v>
      </c>
      <c r="N35" s="13" t="s">
        <v>11</v>
      </c>
      <c r="O35">
        <f t="shared" si="5"/>
        <v>0</v>
      </c>
    </row>
    <row r="36" spans="1:15" ht="12.75">
      <c r="A36" s="8">
        <v>30</v>
      </c>
      <c r="B36" s="13" t="s">
        <v>42</v>
      </c>
      <c r="C36" s="13" t="s">
        <v>10</v>
      </c>
      <c r="D36" s="13">
        <v>4</v>
      </c>
      <c r="E36" s="13">
        <v>1</v>
      </c>
      <c r="F36" s="13" t="str">
        <f t="shared" si="0"/>
        <v>V</v>
      </c>
      <c r="G36" s="13" t="s">
        <v>10</v>
      </c>
      <c r="H36" s="13">
        <f t="shared" si="1"/>
        <v>1</v>
      </c>
      <c r="I36" s="13">
        <v>91</v>
      </c>
      <c r="J36" s="13">
        <v>86</v>
      </c>
      <c r="K36" s="13" t="str">
        <f t="shared" si="2"/>
        <v>V</v>
      </c>
      <c r="L36" s="13">
        <f t="shared" si="3"/>
        <v>1</v>
      </c>
      <c r="M36" s="13">
        <f t="shared" si="4"/>
        <v>1</v>
      </c>
      <c r="N36" s="13" t="s">
        <v>10</v>
      </c>
      <c r="O36">
        <f t="shared" si="5"/>
        <v>1</v>
      </c>
    </row>
    <row r="37" spans="1:15" ht="12.75">
      <c r="A37" s="8">
        <v>31</v>
      </c>
      <c r="B37" s="13" t="s">
        <v>43</v>
      </c>
      <c r="C37" s="13" t="s">
        <v>11</v>
      </c>
      <c r="D37" s="13">
        <v>4</v>
      </c>
      <c r="E37" s="13">
        <v>149</v>
      </c>
      <c r="F37" s="13" t="str">
        <f t="shared" si="0"/>
        <v>N</v>
      </c>
      <c r="G37" s="13" t="s">
        <v>11</v>
      </c>
      <c r="H37" s="13">
        <f t="shared" si="1"/>
        <v>1</v>
      </c>
      <c r="I37" s="13">
        <v>46</v>
      </c>
      <c r="J37" s="13">
        <v>126</v>
      </c>
      <c r="K37" s="13" t="str">
        <f t="shared" si="2"/>
        <v>N</v>
      </c>
      <c r="L37" s="13">
        <f t="shared" si="3"/>
        <v>1</v>
      </c>
      <c r="M37" s="13">
        <f t="shared" si="4"/>
        <v>1</v>
      </c>
      <c r="N37" s="13" t="s">
        <v>11</v>
      </c>
      <c r="O37">
        <f t="shared" si="5"/>
        <v>1</v>
      </c>
    </row>
    <row r="38" spans="1:15" ht="12.75">
      <c r="A38" s="8">
        <v>32</v>
      </c>
      <c r="B38" s="13" t="s">
        <v>44</v>
      </c>
      <c r="C38" s="13" t="s">
        <v>11</v>
      </c>
      <c r="D38" s="13">
        <v>30</v>
      </c>
      <c r="E38" s="13">
        <v>92</v>
      </c>
      <c r="F38" s="13" t="str">
        <f t="shared" si="0"/>
        <v>N</v>
      </c>
      <c r="G38" s="13" t="s">
        <v>11</v>
      </c>
      <c r="H38" s="13">
        <f t="shared" si="1"/>
        <v>1</v>
      </c>
      <c r="I38" s="13">
        <v>74</v>
      </c>
      <c r="J38" s="13">
        <v>113</v>
      </c>
      <c r="K38" s="13" t="str">
        <f t="shared" si="2"/>
        <v>N</v>
      </c>
      <c r="L38" s="13">
        <f t="shared" si="3"/>
        <v>1</v>
      </c>
      <c r="M38" s="13">
        <f t="shared" si="4"/>
        <v>1</v>
      </c>
      <c r="N38" s="13" t="s">
        <v>11</v>
      </c>
      <c r="O38">
        <f t="shared" si="5"/>
        <v>1</v>
      </c>
    </row>
    <row r="39" spans="1:15" ht="12.75">
      <c r="A39" s="8">
        <v>33</v>
      </c>
      <c r="B39" s="13" t="s">
        <v>45</v>
      </c>
      <c r="C39" s="13" t="s">
        <v>10</v>
      </c>
      <c r="D39" s="13">
        <v>68</v>
      </c>
      <c r="E39" s="13">
        <v>41</v>
      </c>
      <c r="F39" s="13" t="str">
        <f t="shared" si="0"/>
        <v>V</v>
      </c>
      <c r="G39" s="13" t="s">
        <v>10</v>
      </c>
      <c r="H39" s="13">
        <f t="shared" si="1"/>
        <v>1</v>
      </c>
      <c r="I39" s="13">
        <v>75</v>
      </c>
      <c r="J39" s="13">
        <v>129</v>
      </c>
      <c r="K39" s="13" t="str">
        <f t="shared" si="2"/>
        <v>N</v>
      </c>
      <c r="L39" s="13">
        <f t="shared" si="3"/>
        <v>0</v>
      </c>
      <c r="M39" s="13">
        <f t="shared" si="4"/>
        <v>0</v>
      </c>
      <c r="N39" s="13" t="s">
        <v>10</v>
      </c>
      <c r="O39">
        <f t="shared" si="5"/>
        <v>1</v>
      </c>
    </row>
    <row r="40" spans="1:15" ht="12.75">
      <c r="A40" s="8">
        <v>34</v>
      </c>
      <c r="B40" s="13" t="s">
        <v>46</v>
      </c>
      <c r="C40" s="13" t="s">
        <v>11</v>
      </c>
      <c r="D40" s="13">
        <v>4</v>
      </c>
      <c r="E40" s="13">
        <v>75</v>
      </c>
      <c r="F40" s="13" t="str">
        <f t="shared" si="0"/>
        <v>N</v>
      </c>
      <c r="G40" s="13" t="s">
        <v>11</v>
      </c>
      <c r="H40" s="13">
        <f t="shared" si="1"/>
        <v>1</v>
      </c>
      <c r="I40" s="13">
        <v>74</v>
      </c>
      <c r="J40" s="13">
        <v>110</v>
      </c>
      <c r="K40" s="13" t="str">
        <f t="shared" si="2"/>
        <v>N</v>
      </c>
      <c r="L40" s="13">
        <f t="shared" si="3"/>
        <v>1</v>
      </c>
      <c r="M40" s="13">
        <f t="shared" si="4"/>
        <v>1</v>
      </c>
      <c r="N40" s="13" t="s">
        <v>11</v>
      </c>
      <c r="O40">
        <f t="shared" si="5"/>
        <v>1</v>
      </c>
    </row>
    <row r="41" spans="1:15" ht="12.75">
      <c r="A41" s="8">
        <v>35</v>
      </c>
      <c r="B41" s="13" t="s">
        <v>47</v>
      </c>
      <c r="C41" s="13" t="s">
        <v>10</v>
      </c>
      <c r="D41" s="13">
        <v>82</v>
      </c>
      <c r="E41" s="13">
        <v>77</v>
      </c>
      <c r="F41" s="13" t="str">
        <f t="shared" si="0"/>
        <v>V</v>
      </c>
      <c r="G41" s="13" t="s">
        <v>10</v>
      </c>
      <c r="H41" s="13">
        <f t="shared" si="1"/>
        <v>1</v>
      </c>
      <c r="I41" s="13">
        <v>77</v>
      </c>
      <c r="J41" s="13">
        <v>93</v>
      </c>
      <c r="K41" s="13" t="str">
        <f t="shared" si="2"/>
        <v>N</v>
      </c>
      <c r="L41" s="13">
        <f t="shared" si="3"/>
        <v>0</v>
      </c>
      <c r="M41" s="13">
        <f t="shared" si="4"/>
        <v>0</v>
      </c>
      <c r="N41" s="13" t="s">
        <v>10</v>
      </c>
      <c r="O41">
        <f t="shared" si="5"/>
        <v>1</v>
      </c>
    </row>
    <row r="42" spans="1:15" ht="12.75">
      <c r="A42" s="8">
        <v>36</v>
      </c>
      <c r="B42" s="13" t="s">
        <v>48</v>
      </c>
      <c r="C42" s="13" t="s">
        <v>11</v>
      </c>
      <c r="D42" s="13">
        <v>37</v>
      </c>
      <c r="E42" s="13">
        <v>83</v>
      </c>
      <c r="F42" s="13" t="str">
        <f t="shared" si="0"/>
        <v>N</v>
      </c>
      <c r="G42" s="13" t="s">
        <v>11</v>
      </c>
      <c r="H42" s="13">
        <f t="shared" si="1"/>
        <v>1</v>
      </c>
      <c r="I42" s="13">
        <v>110</v>
      </c>
      <c r="J42" s="13">
        <v>98</v>
      </c>
      <c r="K42" s="13" t="str">
        <f t="shared" si="2"/>
        <v>V</v>
      </c>
      <c r="L42" s="13">
        <f t="shared" si="3"/>
        <v>0</v>
      </c>
      <c r="M42" s="13">
        <f t="shared" si="4"/>
        <v>0</v>
      </c>
      <c r="N42" s="13" t="s">
        <v>11</v>
      </c>
      <c r="O42">
        <f t="shared" si="5"/>
        <v>1</v>
      </c>
    </row>
    <row r="43" spans="1:15" ht="12.75">
      <c r="A43" s="8">
        <v>37</v>
      </c>
      <c r="B43" s="13" t="s">
        <v>49</v>
      </c>
      <c r="C43" s="13" t="s">
        <v>10</v>
      </c>
      <c r="D43" s="13">
        <v>72</v>
      </c>
      <c r="E43" s="13">
        <v>84</v>
      </c>
      <c r="F43" s="13" t="str">
        <f t="shared" si="0"/>
        <v>N</v>
      </c>
      <c r="G43" s="13" t="s">
        <v>11</v>
      </c>
      <c r="H43" s="13">
        <f t="shared" si="1"/>
        <v>0</v>
      </c>
      <c r="I43" s="13">
        <v>109</v>
      </c>
      <c r="J43" s="13">
        <v>104</v>
      </c>
      <c r="K43" s="13" t="str">
        <f t="shared" si="2"/>
        <v>V</v>
      </c>
      <c r="L43" s="13">
        <f t="shared" si="3"/>
        <v>1</v>
      </c>
      <c r="M43" s="13">
        <f t="shared" si="4"/>
        <v>0</v>
      </c>
      <c r="N43" s="13" t="s">
        <v>11</v>
      </c>
      <c r="O43">
        <f t="shared" si="5"/>
        <v>0</v>
      </c>
    </row>
    <row r="44" spans="1:15" ht="12.75">
      <c r="A44" s="8">
        <v>38</v>
      </c>
      <c r="B44" s="13" t="s">
        <v>50</v>
      </c>
      <c r="C44" s="13" t="s">
        <v>11</v>
      </c>
      <c r="D44" s="13">
        <v>72</v>
      </c>
      <c r="E44" s="13">
        <v>100</v>
      </c>
      <c r="F44" s="13" t="str">
        <f t="shared" si="0"/>
        <v>N</v>
      </c>
      <c r="G44" s="13" t="s">
        <v>11</v>
      </c>
      <c r="H44" s="13">
        <f t="shared" si="1"/>
        <v>1</v>
      </c>
      <c r="I44" s="13">
        <v>101</v>
      </c>
      <c r="J44" s="13">
        <v>134</v>
      </c>
      <c r="K44" s="13" t="str">
        <f t="shared" si="2"/>
        <v>N</v>
      </c>
      <c r="L44" s="13">
        <f t="shared" si="3"/>
        <v>1</v>
      </c>
      <c r="M44" s="13">
        <f t="shared" si="4"/>
        <v>1</v>
      </c>
      <c r="N44" s="13" t="s">
        <v>11</v>
      </c>
      <c r="O44">
        <f t="shared" si="5"/>
        <v>1</v>
      </c>
    </row>
    <row r="45" spans="1:15" ht="12.75">
      <c r="A45" s="8">
        <v>39</v>
      </c>
      <c r="B45" s="13" t="s">
        <v>51</v>
      </c>
      <c r="C45" s="13" t="s">
        <v>10</v>
      </c>
      <c r="D45" s="13">
        <v>3</v>
      </c>
      <c r="E45" s="13">
        <v>34</v>
      </c>
      <c r="F45" s="13" t="str">
        <f t="shared" si="0"/>
        <v>N</v>
      </c>
      <c r="G45" s="13" t="s">
        <v>11</v>
      </c>
      <c r="H45" s="13">
        <f t="shared" si="1"/>
        <v>0</v>
      </c>
      <c r="I45" s="13">
        <v>92</v>
      </c>
      <c r="J45" s="13">
        <v>119</v>
      </c>
      <c r="K45" s="13" t="str">
        <f t="shared" si="2"/>
        <v>N</v>
      </c>
      <c r="L45" s="13">
        <f t="shared" si="3"/>
        <v>0</v>
      </c>
      <c r="M45" s="13">
        <f t="shared" si="4"/>
        <v>1</v>
      </c>
      <c r="N45" s="13" t="s">
        <v>11</v>
      </c>
      <c r="O45">
        <f t="shared" si="5"/>
        <v>0</v>
      </c>
    </row>
    <row r="46" spans="1:15" ht="12.75">
      <c r="A46" s="8">
        <v>40</v>
      </c>
      <c r="B46" s="13" t="s">
        <v>52</v>
      </c>
      <c r="C46" s="13" t="s">
        <v>11</v>
      </c>
      <c r="D46" s="13">
        <v>65</v>
      </c>
      <c r="E46" s="13">
        <v>89</v>
      </c>
      <c r="F46" s="13" t="str">
        <f t="shared" si="0"/>
        <v>N</v>
      </c>
      <c r="G46" s="13" t="s">
        <v>11</v>
      </c>
      <c r="H46" s="13">
        <f t="shared" si="1"/>
        <v>1</v>
      </c>
      <c r="I46" s="13">
        <v>88</v>
      </c>
      <c r="J46" s="13">
        <v>84</v>
      </c>
      <c r="K46" s="13" t="str">
        <f t="shared" si="2"/>
        <v>V</v>
      </c>
      <c r="L46" s="13">
        <f t="shared" si="3"/>
        <v>0</v>
      </c>
      <c r="M46" s="13">
        <f t="shared" si="4"/>
        <v>0</v>
      </c>
      <c r="N46" s="13" t="s">
        <v>11</v>
      </c>
      <c r="O46">
        <f t="shared" si="5"/>
        <v>1</v>
      </c>
    </row>
    <row r="47" spans="1:15" ht="12.75">
      <c r="A47" s="8">
        <v>41</v>
      </c>
      <c r="B47" s="13" t="s">
        <v>53</v>
      </c>
      <c r="C47" s="13" t="s">
        <v>10</v>
      </c>
      <c r="D47" s="13">
        <v>83</v>
      </c>
      <c r="E47" s="13">
        <v>85</v>
      </c>
      <c r="F47" s="13" t="str">
        <f t="shared" si="0"/>
        <v>N</v>
      </c>
      <c r="G47" s="13" t="s">
        <v>11</v>
      </c>
      <c r="H47" s="13">
        <f t="shared" si="1"/>
        <v>0</v>
      </c>
      <c r="I47" s="13">
        <v>71</v>
      </c>
      <c r="J47" s="13">
        <v>88</v>
      </c>
      <c r="K47" s="13" t="str">
        <f t="shared" si="2"/>
        <v>N</v>
      </c>
      <c r="L47" s="13">
        <f t="shared" si="3"/>
        <v>0</v>
      </c>
      <c r="M47" s="13">
        <f t="shared" si="4"/>
        <v>1</v>
      </c>
      <c r="N47" s="13" t="s">
        <v>11</v>
      </c>
      <c r="O47">
        <f t="shared" si="5"/>
        <v>0</v>
      </c>
    </row>
    <row r="48" spans="1:15" s="2" customFormat="1" ht="12.75">
      <c r="A48" s="9">
        <v>42</v>
      </c>
      <c r="B48" s="14" t="s">
        <v>54</v>
      </c>
      <c r="C48" s="14" t="s">
        <v>11</v>
      </c>
      <c r="D48" s="14">
        <v>15</v>
      </c>
      <c r="E48" s="14">
        <v>0</v>
      </c>
      <c r="F48" s="14" t="str">
        <f t="shared" si="0"/>
        <v>V</v>
      </c>
      <c r="G48" s="14" t="s">
        <v>10</v>
      </c>
      <c r="H48" s="14">
        <f t="shared" si="1"/>
        <v>0</v>
      </c>
      <c r="I48" s="14">
        <v>73</v>
      </c>
      <c r="J48" s="14">
        <v>88</v>
      </c>
      <c r="K48" s="14" t="str">
        <f t="shared" si="2"/>
        <v>N</v>
      </c>
      <c r="L48" s="14">
        <f t="shared" si="3"/>
        <v>1</v>
      </c>
      <c r="M48" s="14">
        <f t="shared" si="4"/>
        <v>0</v>
      </c>
      <c r="N48" s="14" t="s">
        <v>10</v>
      </c>
      <c r="O48" s="2">
        <f t="shared" si="5"/>
        <v>0</v>
      </c>
    </row>
    <row r="49" spans="1:15" ht="12.75">
      <c r="A49" s="8">
        <v>43</v>
      </c>
      <c r="B49" s="13" t="s">
        <v>55</v>
      </c>
      <c r="C49" s="13" t="s">
        <v>10</v>
      </c>
      <c r="D49" s="13">
        <v>70</v>
      </c>
      <c r="E49" s="13">
        <v>90</v>
      </c>
      <c r="F49" s="13" t="str">
        <f t="shared" si="0"/>
        <v>N</v>
      </c>
      <c r="G49" s="13" t="s">
        <v>11</v>
      </c>
      <c r="H49" s="13">
        <f t="shared" si="1"/>
        <v>0</v>
      </c>
      <c r="I49" s="13">
        <v>69</v>
      </c>
      <c r="J49" s="13">
        <v>97</v>
      </c>
      <c r="K49" s="13" t="str">
        <f t="shared" si="2"/>
        <v>N</v>
      </c>
      <c r="L49" s="13">
        <f t="shared" si="3"/>
        <v>0</v>
      </c>
      <c r="M49" s="13">
        <f t="shared" si="4"/>
        <v>1</v>
      </c>
      <c r="N49" s="13" t="s">
        <v>11</v>
      </c>
      <c r="O49">
        <f t="shared" si="5"/>
        <v>0</v>
      </c>
    </row>
    <row r="50" spans="1:15" ht="12.75">
      <c r="A50" s="8">
        <v>44</v>
      </c>
      <c r="B50" s="13" t="s">
        <v>56</v>
      </c>
      <c r="C50" s="13" t="s">
        <v>11</v>
      </c>
      <c r="D50" s="13">
        <v>58</v>
      </c>
      <c r="E50" s="13">
        <v>84</v>
      </c>
      <c r="F50" s="13" t="str">
        <f t="shared" si="0"/>
        <v>N</v>
      </c>
      <c r="G50" s="13" t="s">
        <v>11</v>
      </c>
      <c r="H50" s="13">
        <f t="shared" si="1"/>
        <v>1</v>
      </c>
      <c r="I50" s="13">
        <v>90</v>
      </c>
      <c r="J50" s="13">
        <v>95</v>
      </c>
      <c r="K50" s="13" t="str">
        <f t="shared" si="2"/>
        <v>N</v>
      </c>
      <c r="L50" s="13">
        <f t="shared" si="3"/>
        <v>1</v>
      </c>
      <c r="M50" s="13">
        <f t="shared" si="4"/>
        <v>1</v>
      </c>
      <c r="N50" s="13" t="s">
        <v>11</v>
      </c>
      <c r="O50">
        <f t="shared" si="5"/>
        <v>1</v>
      </c>
    </row>
    <row r="51" spans="1:15" ht="12.75">
      <c r="A51" s="8">
        <v>45</v>
      </c>
      <c r="B51" s="13" t="s">
        <v>57</v>
      </c>
      <c r="C51" s="13" t="s">
        <v>11</v>
      </c>
      <c r="D51" s="13">
        <v>75</v>
      </c>
      <c r="E51" s="13">
        <v>81</v>
      </c>
      <c r="F51" s="13" t="str">
        <f t="shared" si="0"/>
        <v>N</v>
      </c>
      <c r="G51" s="13" t="s">
        <v>11</v>
      </c>
      <c r="H51" s="13">
        <f t="shared" si="1"/>
        <v>1</v>
      </c>
      <c r="I51" s="13">
        <v>92</v>
      </c>
      <c r="J51" s="13">
        <v>97</v>
      </c>
      <c r="K51" s="13" t="str">
        <f t="shared" si="2"/>
        <v>N</v>
      </c>
      <c r="L51" s="13">
        <f t="shared" si="3"/>
        <v>1</v>
      </c>
      <c r="M51" s="13">
        <f t="shared" si="4"/>
        <v>1</v>
      </c>
      <c r="N51" s="13" t="s">
        <v>11</v>
      </c>
      <c r="O51">
        <f t="shared" si="5"/>
        <v>1</v>
      </c>
    </row>
    <row r="52" spans="1:15" ht="12.75">
      <c r="A52" s="8">
        <v>46</v>
      </c>
      <c r="B52" s="13" t="s">
        <v>58</v>
      </c>
      <c r="C52" s="13" t="s">
        <v>11</v>
      </c>
      <c r="D52" s="13">
        <v>2</v>
      </c>
      <c r="E52" s="13">
        <v>10</v>
      </c>
      <c r="F52" s="13" t="str">
        <f t="shared" si="0"/>
        <v>N</v>
      </c>
      <c r="G52" s="13" t="s">
        <v>11</v>
      </c>
      <c r="H52" s="13">
        <f t="shared" si="1"/>
        <v>1</v>
      </c>
      <c r="I52" s="13">
        <v>94</v>
      </c>
      <c r="J52" s="13">
        <v>64</v>
      </c>
      <c r="K52" s="13" t="str">
        <f t="shared" si="2"/>
        <v>V</v>
      </c>
      <c r="L52" s="13">
        <f t="shared" si="3"/>
        <v>0</v>
      </c>
      <c r="M52" s="13">
        <f t="shared" si="4"/>
        <v>0</v>
      </c>
      <c r="N52" s="13" t="s">
        <v>11</v>
      </c>
      <c r="O52">
        <f t="shared" si="5"/>
        <v>1</v>
      </c>
    </row>
    <row r="53" spans="1:15" s="1" customFormat="1" ht="12.75">
      <c r="A53" s="11">
        <v>47</v>
      </c>
      <c r="B53" s="16" t="s">
        <v>59</v>
      </c>
      <c r="C53" s="16" t="s">
        <v>10</v>
      </c>
      <c r="D53" s="16">
        <v>0</v>
      </c>
      <c r="E53" s="16">
        <v>0</v>
      </c>
      <c r="F53" s="16"/>
      <c r="G53" s="16" t="s">
        <v>11</v>
      </c>
      <c r="H53" s="16">
        <f t="shared" si="1"/>
        <v>0</v>
      </c>
      <c r="I53" s="16">
        <v>70</v>
      </c>
      <c r="J53" s="16">
        <v>86</v>
      </c>
      <c r="K53" s="16" t="str">
        <f t="shared" si="2"/>
        <v>N</v>
      </c>
      <c r="L53" s="16">
        <f t="shared" si="3"/>
        <v>0</v>
      </c>
      <c r="M53" s="16">
        <f t="shared" si="4"/>
        <v>0</v>
      </c>
      <c r="N53" s="16" t="s">
        <v>11</v>
      </c>
      <c r="O53" s="1">
        <f t="shared" si="5"/>
        <v>0</v>
      </c>
    </row>
    <row r="54" spans="1:15" ht="12.75">
      <c r="A54" s="8">
        <v>48</v>
      </c>
      <c r="B54" s="13" t="s">
        <v>60</v>
      </c>
      <c r="C54" s="13" t="s">
        <v>11</v>
      </c>
      <c r="D54" s="13">
        <v>8</v>
      </c>
      <c r="E54" s="13">
        <v>18</v>
      </c>
      <c r="F54" s="13" t="str">
        <f t="shared" si="0"/>
        <v>N</v>
      </c>
      <c r="G54" s="13" t="s">
        <v>11</v>
      </c>
      <c r="H54" s="13">
        <f t="shared" si="1"/>
        <v>1</v>
      </c>
      <c r="I54" s="13">
        <v>80</v>
      </c>
      <c r="J54" s="13">
        <v>83</v>
      </c>
      <c r="K54" s="13" t="str">
        <f t="shared" si="2"/>
        <v>N</v>
      </c>
      <c r="L54" s="13">
        <f t="shared" si="3"/>
        <v>1</v>
      </c>
      <c r="M54" s="13">
        <f t="shared" si="4"/>
        <v>1</v>
      </c>
      <c r="N54" s="13" t="s">
        <v>11</v>
      </c>
      <c r="O54">
        <f t="shared" si="5"/>
        <v>1</v>
      </c>
    </row>
    <row r="55" spans="1:15" ht="12.75">
      <c r="A55" s="8">
        <v>49</v>
      </c>
      <c r="B55" s="13" t="s">
        <v>61</v>
      </c>
      <c r="C55" s="13" t="s">
        <v>11</v>
      </c>
      <c r="D55" s="13">
        <v>68</v>
      </c>
      <c r="E55" s="13">
        <v>78</v>
      </c>
      <c r="F55" s="13" t="str">
        <f t="shared" si="0"/>
        <v>N</v>
      </c>
      <c r="G55" s="13" t="s">
        <v>11</v>
      </c>
      <c r="H55" s="13">
        <f t="shared" si="1"/>
        <v>1</v>
      </c>
      <c r="I55" s="13">
        <v>119</v>
      </c>
      <c r="J55" s="13">
        <v>112</v>
      </c>
      <c r="K55" s="13" t="str">
        <f t="shared" si="2"/>
        <v>V</v>
      </c>
      <c r="L55" s="13">
        <f t="shared" si="3"/>
        <v>0</v>
      </c>
      <c r="M55" s="13">
        <f t="shared" si="4"/>
        <v>0</v>
      </c>
      <c r="N55" s="13" t="s">
        <v>11</v>
      </c>
      <c r="O55">
        <f t="shared" si="5"/>
        <v>1</v>
      </c>
    </row>
    <row r="56" spans="1:15" ht="12.75">
      <c r="A56" s="8">
        <v>50</v>
      </c>
      <c r="B56" s="13" t="s">
        <v>62</v>
      </c>
      <c r="C56" s="13" t="s">
        <v>11</v>
      </c>
      <c r="D56" s="13">
        <v>80</v>
      </c>
      <c r="E56" s="13">
        <v>68</v>
      </c>
      <c r="F56" s="13" t="str">
        <f t="shared" si="0"/>
        <v>V</v>
      </c>
      <c r="G56" s="13" t="s">
        <v>10</v>
      </c>
      <c r="H56" s="13">
        <f t="shared" si="1"/>
        <v>0</v>
      </c>
      <c r="I56" s="13">
        <v>83</v>
      </c>
      <c r="J56" s="13">
        <v>81</v>
      </c>
      <c r="K56" s="13" t="str">
        <f t="shared" si="2"/>
        <v>V</v>
      </c>
      <c r="L56" s="13">
        <f t="shared" si="3"/>
        <v>0</v>
      </c>
      <c r="M56" s="13">
        <f t="shared" si="4"/>
        <v>1</v>
      </c>
      <c r="N56" s="13" t="s">
        <v>10</v>
      </c>
      <c r="O56">
        <f t="shared" si="5"/>
        <v>0</v>
      </c>
    </row>
    <row r="57" spans="1:15" ht="12.75">
      <c r="A57" s="8">
        <v>51</v>
      </c>
      <c r="B57" s="13" t="s">
        <v>63</v>
      </c>
      <c r="C57" s="13" t="s">
        <v>11</v>
      </c>
      <c r="D57" s="13">
        <v>73</v>
      </c>
      <c r="E57" s="13">
        <v>69</v>
      </c>
      <c r="F57" s="13" t="str">
        <f t="shared" si="0"/>
        <v>V</v>
      </c>
      <c r="G57" s="13" t="s">
        <v>10</v>
      </c>
      <c r="H57" s="13">
        <f t="shared" si="1"/>
        <v>0</v>
      </c>
      <c r="I57" s="13">
        <v>79</v>
      </c>
      <c r="J57" s="13">
        <v>116</v>
      </c>
      <c r="K57" s="13" t="str">
        <f t="shared" si="2"/>
        <v>N</v>
      </c>
      <c r="L57" s="13">
        <f t="shared" si="3"/>
        <v>1</v>
      </c>
      <c r="M57" s="13">
        <f t="shared" si="4"/>
        <v>0</v>
      </c>
      <c r="N57" s="13" t="s">
        <v>10</v>
      </c>
      <c r="O57">
        <f t="shared" si="5"/>
        <v>0</v>
      </c>
    </row>
    <row r="58" spans="1:15" s="2" customFormat="1" ht="12.75">
      <c r="A58" s="9">
        <v>52</v>
      </c>
      <c r="B58" s="14" t="s">
        <v>64</v>
      </c>
      <c r="C58" s="14" t="s">
        <v>11</v>
      </c>
      <c r="D58" s="14">
        <v>10</v>
      </c>
      <c r="E58" s="14">
        <v>0</v>
      </c>
      <c r="F58" s="14" t="str">
        <f t="shared" si="0"/>
        <v>V</v>
      </c>
      <c r="G58" s="14" t="s">
        <v>10</v>
      </c>
      <c r="H58" s="14">
        <f t="shared" si="1"/>
        <v>0</v>
      </c>
      <c r="I58" s="14">
        <v>97</v>
      </c>
      <c r="J58" s="14">
        <v>80</v>
      </c>
      <c r="K58" s="14" t="str">
        <f t="shared" si="2"/>
        <v>V</v>
      </c>
      <c r="L58" s="14">
        <f t="shared" si="3"/>
        <v>0</v>
      </c>
      <c r="M58" s="14">
        <f t="shared" si="4"/>
        <v>1</v>
      </c>
      <c r="N58" s="14" t="s">
        <v>10</v>
      </c>
      <c r="O58" s="2">
        <f t="shared" si="5"/>
        <v>0</v>
      </c>
    </row>
    <row r="59" spans="1:15" ht="12.75">
      <c r="A59" s="8">
        <v>53</v>
      </c>
      <c r="B59" s="13" t="s">
        <v>65</v>
      </c>
      <c r="C59" s="13" t="s">
        <v>10</v>
      </c>
      <c r="D59" s="13">
        <v>83</v>
      </c>
      <c r="E59" s="13">
        <v>77</v>
      </c>
      <c r="F59" s="13" t="str">
        <f t="shared" si="0"/>
        <v>V</v>
      </c>
      <c r="G59" s="13" t="s">
        <v>10</v>
      </c>
      <c r="H59" s="13">
        <f t="shared" si="1"/>
        <v>1</v>
      </c>
      <c r="I59" s="13">
        <v>117</v>
      </c>
      <c r="J59" s="13">
        <v>128</v>
      </c>
      <c r="K59" s="13" t="str">
        <f t="shared" si="2"/>
        <v>N</v>
      </c>
      <c r="L59" s="13">
        <f t="shared" si="3"/>
        <v>0</v>
      </c>
      <c r="M59" s="13">
        <f t="shared" si="4"/>
        <v>0</v>
      </c>
      <c r="N59" s="13" t="s">
        <v>10</v>
      </c>
      <c r="O59">
        <f t="shared" si="5"/>
        <v>1</v>
      </c>
    </row>
    <row r="60" spans="1:15" s="2" customFormat="1" ht="12.75">
      <c r="A60" s="9">
        <v>54</v>
      </c>
      <c r="B60" s="14" t="s">
        <v>66</v>
      </c>
      <c r="C60" s="14" t="s">
        <v>10</v>
      </c>
      <c r="D60" s="14">
        <v>0</v>
      </c>
      <c r="E60" s="14">
        <v>2</v>
      </c>
      <c r="F60" s="14" t="str">
        <f t="shared" si="0"/>
        <v>N</v>
      </c>
      <c r="G60" s="14" t="s">
        <v>11</v>
      </c>
      <c r="H60" s="14">
        <f t="shared" si="1"/>
        <v>0</v>
      </c>
      <c r="I60" s="14">
        <v>84</v>
      </c>
      <c r="J60" s="14">
        <v>114</v>
      </c>
      <c r="K60" s="14" t="str">
        <f t="shared" si="2"/>
        <v>N</v>
      </c>
      <c r="L60" s="14">
        <f t="shared" si="3"/>
        <v>0</v>
      </c>
      <c r="M60" s="14">
        <f t="shared" si="4"/>
        <v>1</v>
      </c>
      <c r="N60" s="14" t="s">
        <v>11</v>
      </c>
      <c r="O60" s="2">
        <f t="shared" si="5"/>
        <v>0</v>
      </c>
    </row>
    <row r="61" spans="1:15" ht="12.75">
      <c r="A61" s="8">
        <v>55</v>
      </c>
      <c r="B61" s="13" t="s">
        <v>67</v>
      </c>
      <c r="C61" s="13" t="s">
        <v>11</v>
      </c>
      <c r="D61" s="13">
        <v>82</v>
      </c>
      <c r="E61" s="13">
        <v>92</v>
      </c>
      <c r="F61" s="13" t="str">
        <f t="shared" si="0"/>
        <v>N</v>
      </c>
      <c r="G61" s="13" t="s">
        <v>11</v>
      </c>
      <c r="H61" s="13">
        <f t="shared" si="1"/>
        <v>1</v>
      </c>
      <c r="I61" s="13">
        <v>81</v>
      </c>
      <c r="J61" s="13">
        <v>87</v>
      </c>
      <c r="K61" s="13" t="str">
        <f t="shared" si="2"/>
        <v>N</v>
      </c>
      <c r="L61" s="13">
        <f t="shared" si="3"/>
        <v>1</v>
      </c>
      <c r="M61" s="13">
        <f t="shared" si="4"/>
        <v>1</v>
      </c>
      <c r="N61" s="13" t="s">
        <v>11</v>
      </c>
      <c r="O61">
        <f t="shared" si="5"/>
        <v>1</v>
      </c>
    </row>
    <row r="62" spans="1:15" s="1" customFormat="1" ht="12.75">
      <c r="A62" s="11">
        <v>56</v>
      </c>
      <c r="B62" s="16" t="s">
        <v>68</v>
      </c>
      <c r="C62" s="16" t="s">
        <v>11</v>
      </c>
      <c r="D62" s="16">
        <v>0</v>
      </c>
      <c r="E62" s="16">
        <v>0</v>
      </c>
      <c r="F62" s="16"/>
      <c r="G62" s="16" t="s">
        <v>10</v>
      </c>
      <c r="H62" s="16">
        <f t="shared" si="1"/>
        <v>0</v>
      </c>
      <c r="I62" s="16">
        <v>80</v>
      </c>
      <c r="J62" s="16">
        <v>69</v>
      </c>
      <c r="K62" s="16" t="str">
        <f t="shared" si="2"/>
        <v>V</v>
      </c>
      <c r="L62" s="16">
        <f t="shared" si="3"/>
        <v>0</v>
      </c>
      <c r="M62" s="16">
        <f t="shared" si="4"/>
        <v>0</v>
      </c>
      <c r="N62" s="16" t="s">
        <v>10</v>
      </c>
      <c r="O62" s="1">
        <f t="shared" si="5"/>
        <v>0</v>
      </c>
    </row>
    <row r="63" spans="1:15" ht="12.75">
      <c r="A63" s="8">
        <v>57</v>
      </c>
      <c r="B63" s="13" t="s">
        <v>69</v>
      </c>
      <c r="C63" s="13" t="s">
        <v>10</v>
      </c>
      <c r="D63" s="13">
        <v>59</v>
      </c>
      <c r="E63" s="13">
        <v>70</v>
      </c>
      <c r="F63" s="13" t="str">
        <f t="shared" si="0"/>
        <v>N</v>
      </c>
      <c r="G63" s="13" t="s">
        <v>11</v>
      </c>
      <c r="H63" s="13">
        <f t="shared" si="1"/>
        <v>0</v>
      </c>
      <c r="I63" s="13">
        <v>120</v>
      </c>
      <c r="J63" s="13">
        <v>62</v>
      </c>
      <c r="K63" s="13" t="str">
        <f t="shared" si="2"/>
        <v>V</v>
      </c>
      <c r="L63" s="13">
        <f t="shared" si="3"/>
        <v>1</v>
      </c>
      <c r="M63" s="13">
        <f t="shared" si="4"/>
        <v>0</v>
      </c>
      <c r="N63" s="13" t="s">
        <v>11</v>
      </c>
      <c r="O63">
        <f t="shared" si="5"/>
        <v>0</v>
      </c>
    </row>
    <row r="64" spans="1:15" s="1" customFormat="1" ht="12.75">
      <c r="A64" s="11">
        <v>58</v>
      </c>
      <c r="B64" s="16" t="s">
        <v>70</v>
      </c>
      <c r="C64" s="16" t="s">
        <v>11</v>
      </c>
      <c r="D64" s="16">
        <v>0</v>
      </c>
      <c r="E64" s="16">
        <v>0</v>
      </c>
      <c r="F64" s="16"/>
      <c r="G64" s="16" t="s">
        <v>11</v>
      </c>
      <c r="H64" s="16">
        <f t="shared" si="1"/>
        <v>1</v>
      </c>
      <c r="I64" s="16">
        <v>76</v>
      </c>
      <c r="J64" s="16">
        <v>123</v>
      </c>
      <c r="K64" s="16" t="str">
        <f t="shared" si="2"/>
        <v>N</v>
      </c>
      <c r="L64" s="16">
        <f t="shared" si="3"/>
        <v>1</v>
      </c>
      <c r="M64" s="16">
        <f t="shared" si="4"/>
        <v>0</v>
      </c>
      <c r="N64" s="16" t="s">
        <v>11</v>
      </c>
      <c r="O64" s="1">
        <f t="shared" si="5"/>
        <v>1</v>
      </c>
    </row>
    <row r="65" spans="1:15" ht="12.75">
      <c r="A65" s="8">
        <v>59</v>
      </c>
      <c r="B65" s="13" t="s">
        <v>71</v>
      </c>
      <c r="C65" s="13" t="s">
        <v>11</v>
      </c>
      <c r="D65" s="13">
        <v>71</v>
      </c>
      <c r="E65" s="13">
        <v>69</v>
      </c>
      <c r="F65" s="13" t="str">
        <f t="shared" si="0"/>
        <v>V</v>
      </c>
      <c r="G65" s="13" t="s">
        <v>10</v>
      </c>
      <c r="H65" s="13">
        <f t="shared" si="1"/>
        <v>0</v>
      </c>
      <c r="I65" s="13">
        <v>77</v>
      </c>
      <c r="J65" s="13">
        <v>92</v>
      </c>
      <c r="K65" s="13" t="str">
        <f t="shared" si="2"/>
        <v>N</v>
      </c>
      <c r="L65" s="13">
        <f t="shared" si="3"/>
        <v>1</v>
      </c>
      <c r="M65" s="13">
        <f t="shared" si="4"/>
        <v>0</v>
      </c>
      <c r="N65" s="13" t="s">
        <v>10</v>
      </c>
      <c r="O65">
        <f t="shared" si="5"/>
        <v>0</v>
      </c>
    </row>
    <row r="66" spans="1:15" ht="12.75">
      <c r="A66" s="8">
        <v>60</v>
      </c>
      <c r="B66" s="13" t="s">
        <v>72</v>
      </c>
      <c r="C66" s="13" t="s">
        <v>11</v>
      </c>
      <c r="D66" s="13">
        <v>30</v>
      </c>
      <c r="E66" s="13">
        <v>60</v>
      </c>
      <c r="F66" s="13" t="str">
        <f t="shared" si="0"/>
        <v>N</v>
      </c>
      <c r="G66" s="13" t="s">
        <v>11</v>
      </c>
      <c r="H66" s="13">
        <f t="shared" si="1"/>
        <v>1</v>
      </c>
      <c r="I66" s="13">
        <v>74</v>
      </c>
      <c r="J66" s="13">
        <v>47</v>
      </c>
      <c r="K66" s="13" t="str">
        <f t="shared" si="2"/>
        <v>V</v>
      </c>
      <c r="L66" s="13">
        <f t="shared" si="3"/>
        <v>0</v>
      </c>
      <c r="M66" s="13">
        <f t="shared" si="4"/>
        <v>0</v>
      </c>
      <c r="N66" s="15" t="s">
        <v>11</v>
      </c>
      <c r="O66">
        <f t="shared" si="5"/>
        <v>1</v>
      </c>
    </row>
    <row r="67" spans="1:15" ht="12.75">
      <c r="A67" s="8">
        <v>61</v>
      </c>
      <c r="B67" s="13" t="s">
        <v>73</v>
      </c>
      <c r="C67" s="13" t="s">
        <v>11</v>
      </c>
      <c r="D67" s="13">
        <v>44</v>
      </c>
      <c r="E67" s="13">
        <v>46</v>
      </c>
      <c r="F67" s="13" t="str">
        <f t="shared" si="0"/>
        <v>N</v>
      </c>
      <c r="G67" s="13" t="s">
        <v>11</v>
      </c>
      <c r="H67" s="13">
        <f t="shared" si="1"/>
        <v>1</v>
      </c>
      <c r="I67" s="13">
        <v>73</v>
      </c>
      <c r="J67" s="13">
        <v>61</v>
      </c>
      <c r="K67" s="13" t="str">
        <f t="shared" si="2"/>
        <v>V</v>
      </c>
      <c r="L67" s="13">
        <f t="shared" si="3"/>
        <v>0</v>
      </c>
      <c r="M67" s="13">
        <f t="shared" si="4"/>
        <v>0</v>
      </c>
      <c r="N67" s="15" t="s">
        <v>11</v>
      </c>
      <c r="O67">
        <f t="shared" si="5"/>
        <v>1</v>
      </c>
    </row>
    <row r="68" spans="1:15" ht="12.75">
      <c r="A68" s="8">
        <v>62</v>
      </c>
      <c r="B68" s="13" t="s">
        <v>74</v>
      </c>
      <c r="C68" s="13" t="s">
        <v>11</v>
      </c>
      <c r="D68" s="13">
        <v>68</v>
      </c>
      <c r="E68" s="13">
        <v>16</v>
      </c>
      <c r="F68" s="13" t="str">
        <f t="shared" si="0"/>
        <v>V</v>
      </c>
      <c r="G68" s="13" t="s">
        <v>10</v>
      </c>
      <c r="H68" s="13">
        <f t="shared" si="1"/>
        <v>0</v>
      </c>
      <c r="I68" s="13">
        <v>87</v>
      </c>
      <c r="J68" s="13">
        <v>115</v>
      </c>
      <c r="K68" s="13" t="str">
        <f t="shared" si="2"/>
        <v>N</v>
      </c>
      <c r="L68" s="13">
        <f t="shared" si="3"/>
        <v>1</v>
      </c>
      <c r="M68" s="13">
        <f t="shared" si="4"/>
        <v>0</v>
      </c>
      <c r="N68" s="15" t="s">
        <v>10</v>
      </c>
      <c r="O68">
        <f t="shared" si="5"/>
        <v>0</v>
      </c>
    </row>
    <row r="69" spans="1:15" ht="12.75">
      <c r="A69" s="8">
        <v>63</v>
      </c>
      <c r="B69" s="13" t="s">
        <v>75</v>
      </c>
      <c r="C69" s="13" t="s">
        <v>10</v>
      </c>
      <c r="D69" s="13">
        <v>27</v>
      </c>
      <c r="E69" s="13">
        <v>21</v>
      </c>
      <c r="F69" s="13" t="str">
        <f t="shared" si="0"/>
        <v>V</v>
      </c>
      <c r="G69" s="13" t="s">
        <v>10</v>
      </c>
      <c r="H69" s="13">
        <f t="shared" si="1"/>
        <v>1</v>
      </c>
      <c r="I69" s="13">
        <v>125</v>
      </c>
      <c r="J69" s="13">
        <v>116</v>
      </c>
      <c r="K69" s="13" t="str">
        <f t="shared" si="2"/>
        <v>V</v>
      </c>
      <c r="L69" s="13">
        <f t="shared" si="3"/>
        <v>1</v>
      </c>
      <c r="M69" s="13">
        <f t="shared" si="4"/>
        <v>1</v>
      </c>
      <c r="N69" s="15" t="s">
        <v>10</v>
      </c>
      <c r="O69">
        <f t="shared" si="5"/>
        <v>1</v>
      </c>
    </row>
    <row r="70" spans="1:15" ht="12.75">
      <c r="A70" s="8">
        <v>64</v>
      </c>
      <c r="B70" s="13" t="s">
        <v>76</v>
      </c>
      <c r="C70" s="13" t="s">
        <v>11</v>
      </c>
      <c r="D70" s="13">
        <v>66</v>
      </c>
      <c r="E70" s="13">
        <v>76</v>
      </c>
      <c r="F70" s="13" t="str">
        <f t="shared" si="0"/>
        <v>N</v>
      </c>
      <c r="G70" s="13" t="s">
        <v>11</v>
      </c>
      <c r="H70" s="13">
        <f t="shared" si="1"/>
        <v>1</v>
      </c>
      <c r="I70" s="13">
        <v>69</v>
      </c>
      <c r="J70" s="13">
        <v>94</v>
      </c>
      <c r="K70" s="13" t="str">
        <f t="shared" si="2"/>
        <v>N</v>
      </c>
      <c r="L70" s="13">
        <f t="shared" si="3"/>
        <v>1</v>
      </c>
      <c r="M70" s="13">
        <f t="shared" si="4"/>
        <v>1</v>
      </c>
      <c r="N70" s="15" t="s">
        <v>11</v>
      </c>
      <c r="O70">
        <f t="shared" si="5"/>
        <v>1</v>
      </c>
    </row>
    <row r="71" spans="1:15" ht="12.75">
      <c r="A71" s="8">
        <v>65</v>
      </c>
      <c r="B71" s="13" t="s">
        <v>77</v>
      </c>
      <c r="C71" s="13" t="s">
        <v>10</v>
      </c>
      <c r="D71" s="13">
        <v>23</v>
      </c>
      <c r="E71" s="13">
        <v>46</v>
      </c>
      <c r="F71" s="13" t="str">
        <f t="shared" si="0"/>
        <v>N</v>
      </c>
      <c r="G71" s="13" t="s">
        <v>11</v>
      </c>
      <c r="H71" s="13">
        <f t="shared" si="1"/>
        <v>0</v>
      </c>
      <c r="I71" s="13">
        <v>81</v>
      </c>
      <c r="J71" s="13">
        <v>97</v>
      </c>
      <c r="K71" s="13" t="str">
        <f t="shared" si="2"/>
        <v>N</v>
      </c>
      <c r="L71" s="13">
        <f t="shared" si="3"/>
        <v>0</v>
      </c>
      <c r="M71" s="13">
        <f t="shared" si="4"/>
        <v>1</v>
      </c>
      <c r="N71" s="15" t="s">
        <v>11</v>
      </c>
      <c r="O71">
        <f t="shared" si="5"/>
        <v>0</v>
      </c>
    </row>
    <row r="72" spans="1:15" ht="12.75">
      <c r="A72" s="8">
        <v>66</v>
      </c>
      <c r="B72" s="13" t="s">
        <v>78</v>
      </c>
      <c r="C72" s="13" t="s">
        <v>10</v>
      </c>
      <c r="D72" s="13">
        <v>92</v>
      </c>
      <c r="E72" s="13">
        <v>70</v>
      </c>
      <c r="F72" s="13" t="str">
        <f>IF(D72&lt;E72,"N","V")</f>
        <v>V</v>
      </c>
      <c r="G72" s="13" t="s">
        <v>10</v>
      </c>
      <c r="H72" s="13">
        <f>IF(C72=G72,1,0)</f>
        <v>1</v>
      </c>
      <c r="I72" s="13">
        <v>83</v>
      </c>
      <c r="J72" s="13">
        <v>91</v>
      </c>
      <c r="K72" s="13" t="str">
        <f>IF(I72&lt;J72,"N","V")</f>
        <v>N</v>
      </c>
      <c r="L72" s="13">
        <f>IF(C72=K72,1,0)</f>
        <v>0</v>
      </c>
      <c r="M72" s="13">
        <f>IF(K72=F72,1,0)</f>
        <v>0</v>
      </c>
      <c r="N72" s="15" t="s">
        <v>10</v>
      </c>
      <c r="O72">
        <f>IF(N72=C72,1,0)</f>
        <v>1</v>
      </c>
    </row>
    <row r="73" spans="8:15" ht="12.75">
      <c r="H73">
        <f>SUM(H7:H72)</f>
        <v>37</v>
      </c>
      <c r="L73">
        <f>SUM(L7:L72)</f>
        <v>37</v>
      </c>
      <c r="M73">
        <f>SUM(M7:M72)</f>
        <v>33</v>
      </c>
      <c r="N73" s="5"/>
      <c r="O73">
        <f>SUM(O7:O72)</f>
        <v>37</v>
      </c>
    </row>
    <row r="74" spans="8:15" ht="12.75">
      <c r="H74">
        <f>H73/66*100</f>
        <v>56.060606060606055</v>
      </c>
      <c r="L74">
        <f>L73/66*100</f>
        <v>56.060606060606055</v>
      </c>
      <c r="M74">
        <f>M73/66*100</f>
        <v>50</v>
      </c>
      <c r="O74">
        <f>O73/66*100</f>
        <v>56.060606060606055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B17" sqref="B17"/>
    </sheetView>
  </sheetViews>
  <sheetFormatPr defaultColWidth="11.421875" defaultRowHeight="12.75"/>
  <cols>
    <col min="1" max="1" width="6.421875" style="0" customWidth="1"/>
    <col min="2" max="2" width="40.8515625" style="0" bestFit="1" customWidth="1"/>
    <col min="3" max="3" width="5.140625" style="0" bestFit="1" customWidth="1"/>
    <col min="4" max="4" width="11.00390625" style="0" bestFit="1" customWidth="1"/>
    <col min="5" max="5" width="10.00390625" style="0" bestFit="1" customWidth="1"/>
    <col min="6" max="6" width="8.7109375" style="0" bestFit="1" customWidth="1"/>
    <col min="7" max="7" width="9.8515625" style="0" bestFit="1" customWidth="1"/>
    <col min="8" max="9" width="12.421875" style="0" bestFit="1" customWidth="1"/>
    <col min="10" max="10" width="10.00390625" style="0" bestFit="1" customWidth="1"/>
    <col min="11" max="11" width="9.00390625" style="0" bestFit="1" customWidth="1"/>
    <col min="12" max="12" width="10.7109375" style="0" customWidth="1"/>
    <col min="13" max="13" width="11.28125" style="0" customWidth="1"/>
    <col min="14" max="14" width="12.8515625" style="0" bestFit="1" customWidth="1"/>
    <col min="15" max="15" width="12.28125" style="0" bestFit="1" customWidth="1"/>
    <col min="16" max="16" width="17.7109375" style="0" bestFit="1" customWidth="1"/>
    <col min="17" max="17" width="7.57421875" style="0" customWidth="1"/>
  </cols>
  <sheetData>
    <row r="1" s="4" customFormat="1" ht="12.75">
      <c r="A1" s="4" t="s">
        <v>84</v>
      </c>
    </row>
    <row r="2" s="4" customFormat="1" ht="12.75"/>
    <row r="3" spans="1:17" s="4" customFormat="1" ht="12.75">
      <c r="A3" s="7" t="s">
        <v>80</v>
      </c>
      <c r="B3" s="12" t="s">
        <v>79</v>
      </c>
      <c r="C3" s="12" t="s">
        <v>90</v>
      </c>
      <c r="D3" s="12" t="s">
        <v>1</v>
      </c>
      <c r="E3" s="12" t="s">
        <v>2</v>
      </c>
      <c r="F3" s="12" t="s">
        <v>0</v>
      </c>
      <c r="G3" s="12" t="s">
        <v>5</v>
      </c>
      <c r="H3" s="17" t="s">
        <v>3</v>
      </c>
      <c r="I3" s="7" t="s">
        <v>4</v>
      </c>
      <c r="J3" s="7" t="s">
        <v>6</v>
      </c>
      <c r="K3" s="17" t="s">
        <v>7</v>
      </c>
      <c r="L3" s="7" t="s">
        <v>8</v>
      </c>
      <c r="M3" s="12" t="s">
        <v>9</v>
      </c>
      <c r="N3" s="7" t="s">
        <v>99</v>
      </c>
      <c r="O3" s="7" t="s">
        <v>100</v>
      </c>
      <c r="P3" s="7" t="s">
        <v>97</v>
      </c>
      <c r="Q3" s="6" t="s">
        <v>12</v>
      </c>
    </row>
    <row r="4" spans="1:17" ht="12.75">
      <c r="A4" s="8">
        <v>1</v>
      </c>
      <c r="B4" s="13" t="s">
        <v>13</v>
      </c>
      <c r="C4" s="13" t="s">
        <v>10</v>
      </c>
      <c r="D4" s="13">
        <v>19600000</v>
      </c>
      <c r="E4" s="13">
        <v>81900000</v>
      </c>
      <c r="F4" s="13">
        <v>1100</v>
      </c>
      <c r="G4" s="13">
        <v>1930</v>
      </c>
      <c r="H4" s="15">
        <f>F4/D4</f>
        <v>5.6122448979591836E-05</v>
      </c>
      <c r="I4" s="8">
        <f>G4/E4</f>
        <v>2.3565323565323564E-05</v>
      </c>
      <c r="J4" s="8"/>
      <c r="K4" s="15"/>
      <c r="L4" s="8"/>
      <c r="M4" s="13"/>
      <c r="N4" s="8" t="str">
        <f aca="true" t="shared" si="0" ref="N4:N35">IF(H4&lt;I4,"N","V")</f>
        <v>V</v>
      </c>
      <c r="O4" s="8"/>
      <c r="P4" s="8" t="s">
        <v>10</v>
      </c>
      <c r="Q4">
        <f>IF(C4=P4,1,0)</f>
        <v>1</v>
      </c>
    </row>
    <row r="5" spans="1:17" s="2" customFormat="1" ht="12.75">
      <c r="A5" s="9">
        <v>2</v>
      </c>
      <c r="B5" s="14" t="s">
        <v>14</v>
      </c>
      <c r="C5" s="14" t="s">
        <v>11</v>
      </c>
      <c r="D5" s="14">
        <v>16300000</v>
      </c>
      <c r="E5" s="14">
        <v>693000</v>
      </c>
      <c r="F5" s="14">
        <v>4</v>
      </c>
      <c r="G5" s="14">
        <v>0</v>
      </c>
      <c r="H5" s="14">
        <f aca="true" t="shared" si="1" ref="H5:H68">F5/D5</f>
        <v>2.4539877300613496E-07</v>
      </c>
      <c r="I5" s="9">
        <f aca="true" t="shared" si="2" ref="I5:I68">G5/E5</f>
        <v>0</v>
      </c>
      <c r="J5" s="9"/>
      <c r="K5" s="14"/>
      <c r="L5" s="9"/>
      <c r="M5" s="14"/>
      <c r="N5" s="9" t="str">
        <f t="shared" si="0"/>
        <v>V</v>
      </c>
      <c r="O5" s="9"/>
      <c r="P5" s="9" t="s">
        <v>10</v>
      </c>
      <c r="Q5" s="2">
        <f aca="true" t="shared" si="3" ref="Q5:Q68">IF(C5=P5,1,0)</f>
        <v>0</v>
      </c>
    </row>
    <row r="6" spans="1:17" ht="12.75">
      <c r="A6" s="8">
        <v>3</v>
      </c>
      <c r="B6" s="13" t="s">
        <v>15</v>
      </c>
      <c r="C6" s="13" t="s">
        <v>10</v>
      </c>
      <c r="D6" s="13">
        <v>1460000</v>
      </c>
      <c r="E6" s="13">
        <v>5960000</v>
      </c>
      <c r="F6" s="13">
        <v>4</v>
      </c>
      <c r="G6" s="13">
        <v>180</v>
      </c>
      <c r="H6" s="15">
        <f t="shared" si="1"/>
        <v>2.7397260273972604E-06</v>
      </c>
      <c r="I6" s="8">
        <f t="shared" si="2"/>
        <v>3.0201342281879195E-05</v>
      </c>
      <c r="J6" s="8"/>
      <c r="K6" s="15"/>
      <c r="L6" s="8"/>
      <c r="M6" s="13"/>
      <c r="N6" s="8" t="str">
        <f t="shared" si="0"/>
        <v>N</v>
      </c>
      <c r="O6" s="8"/>
      <c r="P6" s="8" t="s">
        <v>11</v>
      </c>
      <c r="Q6">
        <f t="shared" si="3"/>
        <v>0</v>
      </c>
    </row>
    <row r="7" spans="1:17" s="5" customFormat="1" ht="12.75">
      <c r="A7" s="10">
        <v>4</v>
      </c>
      <c r="B7" s="15" t="s">
        <v>16</v>
      </c>
      <c r="C7" s="15" t="s">
        <v>11</v>
      </c>
      <c r="D7" s="15">
        <v>1460000</v>
      </c>
      <c r="E7" s="15">
        <v>5960000</v>
      </c>
      <c r="F7" s="15">
        <v>0</v>
      </c>
      <c r="G7" s="15">
        <v>0</v>
      </c>
      <c r="H7" s="15">
        <f t="shared" si="1"/>
        <v>0</v>
      </c>
      <c r="I7" s="10">
        <f t="shared" si="2"/>
        <v>0</v>
      </c>
      <c r="J7" s="10">
        <v>271000</v>
      </c>
      <c r="K7" s="15">
        <v>367000</v>
      </c>
      <c r="L7" s="10">
        <f>J7/D7</f>
        <v>0.18561643835616437</v>
      </c>
      <c r="M7" s="15">
        <f>K7/E7</f>
        <v>0.061577181208053694</v>
      </c>
      <c r="N7" s="10"/>
      <c r="O7" s="10" t="str">
        <f>IF(L7&lt;M7,"N","V")</f>
        <v>V</v>
      </c>
      <c r="P7" s="10" t="s">
        <v>10</v>
      </c>
      <c r="Q7" s="5">
        <f t="shared" si="3"/>
        <v>0</v>
      </c>
    </row>
    <row r="8" spans="1:17" ht="12.75">
      <c r="A8" s="8">
        <v>5</v>
      </c>
      <c r="B8" s="13" t="s">
        <v>17</v>
      </c>
      <c r="C8" s="13" t="s">
        <v>11</v>
      </c>
      <c r="D8" s="13">
        <v>6830000</v>
      </c>
      <c r="E8" s="13">
        <v>1670000</v>
      </c>
      <c r="F8" s="13">
        <v>44</v>
      </c>
      <c r="G8" s="13">
        <v>9</v>
      </c>
      <c r="H8" s="15">
        <f t="shared" si="1"/>
        <v>6.442166910688141E-06</v>
      </c>
      <c r="I8" s="8">
        <f t="shared" si="2"/>
        <v>5.3892215568862275E-06</v>
      </c>
      <c r="J8" s="8"/>
      <c r="K8" s="15"/>
      <c r="L8" s="8"/>
      <c r="M8" s="13"/>
      <c r="N8" s="8" t="str">
        <f t="shared" si="0"/>
        <v>V</v>
      </c>
      <c r="O8" s="8"/>
      <c r="P8" s="8" t="s">
        <v>10</v>
      </c>
      <c r="Q8">
        <f t="shared" si="3"/>
        <v>0</v>
      </c>
    </row>
    <row r="9" spans="1:17" s="5" customFormat="1" ht="12.75">
      <c r="A9" s="10">
        <v>6</v>
      </c>
      <c r="B9" s="15" t="s">
        <v>18</v>
      </c>
      <c r="C9" s="15" t="s">
        <v>11</v>
      </c>
      <c r="D9" s="15">
        <v>1550000</v>
      </c>
      <c r="E9" s="15">
        <v>2970000</v>
      </c>
      <c r="F9" s="15">
        <v>0</v>
      </c>
      <c r="G9" s="15">
        <v>0</v>
      </c>
      <c r="H9" s="15">
        <f t="shared" si="1"/>
        <v>0</v>
      </c>
      <c r="I9" s="10">
        <f t="shared" si="2"/>
        <v>0</v>
      </c>
      <c r="J9" s="10">
        <v>12300000</v>
      </c>
      <c r="K9" s="15">
        <v>45500</v>
      </c>
      <c r="L9" s="10">
        <f>J9/D9</f>
        <v>7.935483870967742</v>
      </c>
      <c r="M9" s="15">
        <f>K9/E9</f>
        <v>0.01531986531986532</v>
      </c>
      <c r="N9" s="10"/>
      <c r="O9" s="10" t="str">
        <f>IF(L9&lt;M9,"N","V")</f>
        <v>V</v>
      </c>
      <c r="P9" s="10" t="s">
        <v>10</v>
      </c>
      <c r="Q9" s="5">
        <f t="shared" si="3"/>
        <v>0</v>
      </c>
    </row>
    <row r="10" spans="1:17" s="2" customFormat="1" ht="12.75">
      <c r="A10" s="9">
        <v>7</v>
      </c>
      <c r="B10" s="14" t="s">
        <v>19</v>
      </c>
      <c r="C10" s="14" t="s">
        <v>11</v>
      </c>
      <c r="D10" s="14">
        <v>120000000</v>
      </c>
      <c r="E10" s="14">
        <v>90300</v>
      </c>
      <c r="F10" s="14">
        <v>16</v>
      </c>
      <c r="G10" s="14">
        <v>0</v>
      </c>
      <c r="H10" s="14">
        <f t="shared" si="1"/>
        <v>1.3333333333333334E-07</v>
      </c>
      <c r="I10" s="9">
        <f t="shared" si="2"/>
        <v>0</v>
      </c>
      <c r="J10" s="9"/>
      <c r="K10" s="14"/>
      <c r="L10" s="9"/>
      <c r="M10" s="14"/>
      <c r="N10" s="9" t="str">
        <f t="shared" si="0"/>
        <v>V</v>
      </c>
      <c r="O10" s="9"/>
      <c r="P10" s="9" t="s">
        <v>10</v>
      </c>
      <c r="Q10" s="2">
        <f t="shared" si="3"/>
        <v>0</v>
      </c>
    </row>
    <row r="11" spans="1:17" ht="12.75">
      <c r="A11" s="8">
        <v>8</v>
      </c>
      <c r="B11" s="13" t="s">
        <v>20</v>
      </c>
      <c r="C11" s="13" t="s">
        <v>10</v>
      </c>
      <c r="D11" s="13">
        <v>124000000</v>
      </c>
      <c r="E11" s="13">
        <v>236000</v>
      </c>
      <c r="F11" s="13">
        <v>311</v>
      </c>
      <c r="G11" s="13">
        <v>15</v>
      </c>
      <c r="H11" s="15">
        <f t="shared" si="1"/>
        <v>2.508064516129032E-06</v>
      </c>
      <c r="I11" s="8">
        <f t="shared" si="2"/>
        <v>6.35593220338983E-05</v>
      </c>
      <c r="J11" s="8"/>
      <c r="K11" s="15"/>
      <c r="L11" s="8"/>
      <c r="M11" s="13"/>
      <c r="N11" s="8" t="str">
        <f t="shared" si="0"/>
        <v>N</v>
      </c>
      <c r="O11" s="8"/>
      <c r="P11" s="8" t="s">
        <v>11</v>
      </c>
      <c r="Q11">
        <f t="shared" si="3"/>
        <v>0</v>
      </c>
    </row>
    <row r="12" spans="1:17" ht="12.75">
      <c r="A12" s="8">
        <v>9</v>
      </c>
      <c r="B12" s="13" t="s">
        <v>21</v>
      </c>
      <c r="C12" s="13" t="s">
        <v>11</v>
      </c>
      <c r="D12" s="13">
        <v>36900000</v>
      </c>
      <c r="E12" s="13">
        <v>20500000</v>
      </c>
      <c r="F12" s="13">
        <v>160000</v>
      </c>
      <c r="G12" s="13">
        <v>799000</v>
      </c>
      <c r="H12" s="15">
        <f t="shared" si="1"/>
        <v>0.004336043360433604</v>
      </c>
      <c r="I12" s="8">
        <f t="shared" si="2"/>
        <v>0.03897560975609756</v>
      </c>
      <c r="J12" s="8"/>
      <c r="K12" s="15"/>
      <c r="L12" s="8"/>
      <c r="M12" s="13"/>
      <c r="N12" s="8" t="str">
        <f t="shared" si="0"/>
        <v>N</v>
      </c>
      <c r="O12" s="8"/>
      <c r="P12" s="8" t="s">
        <v>11</v>
      </c>
      <c r="Q12">
        <f t="shared" si="3"/>
        <v>1</v>
      </c>
    </row>
    <row r="13" spans="1:17" ht="12.75">
      <c r="A13" s="8">
        <v>10</v>
      </c>
      <c r="B13" s="13" t="s">
        <v>22</v>
      </c>
      <c r="C13" s="13" t="s">
        <v>10</v>
      </c>
      <c r="D13" s="13">
        <v>41900000</v>
      </c>
      <c r="E13" s="13">
        <v>49200000</v>
      </c>
      <c r="F13" s="13">
        <v>569</v>
      </c>
      <c r="G13" s="13">
        <v>232</v>
      </c>
      <c r="H13" s="15">
        <f t="shared" si="1"/>
        <v>1.3579952267303102E-05</v>
      </c>
      <c r="I13" s="8">
        <f t="shared" si="2"/>
        <v>4.7154471544715445E-06</v>
      </c>
      <c r="J13" s="8"/>
      <c r="K13" s="15"/>
      <c r="L13" s="8"/>
      <c r="M13" s="13"/>
      <c r="N13" s="8" t="str">
        <f t="shared" si="0"/>
        <v>V</v>
      </c>
      <c r="O13" s="8"/>
      <c r="P13" s="8" t="s">
        <v>10</v>
      </c>
      <c r="Q13">
        <f t="shared" si="3"/>
        <v>1</v>
      </c>
    </row>
    <row r="14" spans="1:17" ht="12.75">
      <c r="A14" s="8">
        <v>11</v>
      </c>
      <c r="B14" s="13" t="s">
        <v>23</v>
      </c>
      <c r="C14" s="13" t="s">
        <v>11</v>
      </c>
      <c r="D14" s="13">
        <v>19100000</v>
      </c>
      <c r="E14" s="13">
        <v>12600000</v>
      </c>
      <c r="F14" s="13">
        <v>46000</v>
      </c>
      <c r="G14" s="13">
        <v>56500</v>
      </c>
      <c r="H14" s="15">
        <f t="shared" si="1"/>
        <v>0.0024083769633507853</v>
      </c>
      <c r="I14" s="8">
        <f t="shared" si="2"/>
        <v>0.0044841269841269845</v>
      </c>
      <c r="J14" s="8"/>
      <c r="K14" s="15"/>
      <c r="L14" s="8"/>
      <c r="M14" s="13"/>
      <c r="N14" s="8" t="str">
        <f t="shared" si="0"/>
        <v>N</v>
      </c>
      <c r="O14" s="8"/>
      <c r="P14" s="8" t="s">
        <v>11</v>
      </c>
      <c r="Q14">
        <f t="shared" si="3"/>
        <v>1</v>
      </c>
    </row>
    <row r="15" spans="1:17" ht="12.75">
      <c r="A15" s="8">
        <v>12</v>
      </c>
      <c r="B15" s="13" t="s">
        <v>24</v>
      </c>
      <c r="C15" s="13" t="s">
        <v>11</v>
      </c>
      <c r="D15" s="13">
        <v>19100000</v>
      </c>
      <c r="E15" s="13">
        <v>2930000</v>
      </c>
      <c r="F15" s="13">
        <v>6630</v>
      </c>
      <c r="G15" s="13">
        <v>606</v>
      </c>
      <c r="H15" s="15">
        <f t="shared" si="1"/>
        <v>0.00034712041884816754</v>
      </c>
      <c r="I15" s="8">
        <f t="shared" si="2"/>
        <v>0.0002068259385665529</v>
      </c>
      <c r="J15" s="8"/>
      <c r="K15" s="15"/>
      <c r="L15" s="8"/>
      <c r="M15" s="13"/>
      <c r="N15" s="8" t="str">
        <f t="shared" si="0"/>
        <v>V</v>
      </c>
      <c r="O15" s="8"/>
      <c r="P15" s="8" t="s">
        <v>10</v>
      </c>
      <c r="Q15">
        <f t="shared" si="3"/>
        <v>0</v>
      </c>
    </row>
    <row r="16" spans="1:17" ht="12.75">
      <c r="A16" s="8">
        <v>13</v>
      </c>
      <c r="B16" s="13" t="s">
        <v>25</v>
      </c>
      <c r="C16" s="13" t="s">
        <v>11</v>
      </c>
      <c r="D16" s="13">
        <v>243000000</v>
      </c>
      <c r="E16" s="13">
        <v>24900000</v>
      </c>
      <c r="F16" s="13">
        <v>922</v>
      </c>
      <c r="G16" s="13">
        <v>250</v>
      </c>
      <c r="H16" s="15">
        <f t="shared" si="1"/>
        <v>3.794238683127572E-06</v>
      </c>
      <c r="I16" s="8">
        <f t="shared" si="2"/>
        <v>1.0040160642570281E-05</v>
      </c>
      <c r="J16" s="8"/>
      <c r="K16" s="15"/>
      <c r="L16" s="8"/>
      <c r="M16" s="13"/>
      <c r="N16" s="8" t="str">
        <f t="shared" si="0"/>
        <v>N</v>
      </c>
      <c r="O16" s="8"/>
      <c r="P16" s="8" t="s">
        <v>11</v>
      </c>
      <c r="Q16">
        <f t="shared" si="3"/>
        <v>1</v>
      </c>
    </row>
    <row r="17" spans="1:17" s="1" customFormat="1" ht="12.75">
      <c r="A17" s="11">
        <v>14</v>
      </c>
      <c r="B17" s="16" t="s">
        <v>26</v>
      </c>
      <c r="C17" s="16" t="s">
        <v>11</v>
      </c>
      <c r="D17" s="16">
        <v>36000000</v>
      </c>
      <c r="E17" s="16">
        <v>1330000</v>
      </c>
      <c r="F17" s="16">
        <v>0</v>
      </c>
      <c r="G17" s="16">
        <v>0</v>
      </c>
      <c r="H17" s="16">
        <f t="shared" si="1"/>
        <v>0</v>
      </c>
      <c r="I17" s="11">
        <f t="shared" si="2"/>
        <v>0</v>
      </c>
      <c r="J17" s="11">
        <v>360000000</v>
      </c>
      <c r="K17" s="16">
        <v>5380000</v>
      </c>
      <c r="L17" s="11">
        <f>J17/D17</f>
        <v>10</v>
      </c>
      <c r="M17" s="16">
        <f>K17/E17</f>
        <v>4.045112781954887</v>
      </c>
      <c r="N17" s="11"/>
      <c r="O17" s="11" t="str">
        <f>IF(L17&lt;M17,"N","V")</f>
        <v>V</v>
      </c>
      <c r="P17" s="11" t="s">
        <v>10</v>
      </c>
      <c r="Q17" s="1">
        <f t="shared" si="3"/>
        <v>0</v>
      </c>
    </row>
    <row r="18" spans="1:17" ht="12.75">
      <c r="A18" s="8">
        <v>15</v>
      </c>
      <c r="B18" s="13" t="s">
        <v>27</v>
      </c>
      <c r="C18" s="13" t="s">
        <v>11</v>
      </c>
      <c r="D18" s="13">
        <v>998000000</v>
      </c>
      <c r="E18" s="13">
        <v>34100000</v>
      </c>
      <c r="F18" s="13">
        <v>63000</v>
      </c>
      <c r="G18" s="13">
        <v>107</v>
      </c>
      <c r="H18" s="15">
        <f t="shared" si="1"/>
        <v>6.312625250501002E-05</v>
      </c>
      <c r="I18" s="8">
        <f t="shared" si="2"/>
        <v>3.1378299120234606E-06</v>
      </c>
      <c r="J18" s="8"/>
      <c r="K18" s="15"/>
      <c r="L18" s="8"/>
      <c r="M18" s="13"/>
      <c r="N18" s="8" t="str">
        <f t="shared" si="0"/>
        <v>V</v>
      </c>
      <c r="O18" s="8"/>
      <c r="P18" s="8" t="s">
        <v>10</v>
      </c>
      <c r="Q18">
        <f t="shared" si="3"/>
        <v>0</v>
      </c>
    </row>
    <row r="19" spans="1:17" ht="12.75">
      <c r="A19" s="8">
        <v>16</v>
      </c>
      <c r="B19" s="13" t="s">
        <v>28</v>
      </c>
      <c r="C19" s="13" t="s">
        <v>11</v>
      </c>
      <c r="D19" s="13">
        <v>78400000</v>
      </c>
      <c r="E19" s="13">
        <v>89000000</v>
      </c>
      <c r="F19" s="13">
        <v>46200</v>
      </c>
      <c r="G19" s="13">
        <v>153000</v>
      </c>
      <c r="H19" s="15">
        <f t="shared" si="1"/>
        <v>0.0005892857142857143</v>
      </c>
      <c r="I19" s="8">
        <f t="shared" si="2"/>
        <v>0.0017191011235955056</v>
      </c>
      <c r="J19" s="8"/>
      <c r="K19" s="15"/>
      <c r="L19" s="8"/>
      <c r="M19" s="13"/>
      <c r="N19" s="8" t="str">
        <f t="shared" si="0"/>
        <v>N</v>
      </c>
      <c r="O19" s="8"/>
      <c r="P19" s="8" t="s">
        <v>11</v>
      </c>
      <c r="Q19">
        <f t="shared" si="3"/>
        <v>1</v>
      </c>
    </row>
    <row r="20" spans="1:17" ht="12.75">
      <c r="A20" s="8">
        <v>17</v>
      </c>
      <c r="B20" s="13" t="s">
        <v>29</v>
      </c>
      <c r="C20" s="13" t="s">
        <v>11</v>
      </c>
      <c r="D20" s="13">
        <v>3510000</v>
      </c>
      <c r="E20" s="13">
        <v>464000000</v>
      </c>
      <c r="F20" s="13">
        <v>295</v>
      </c>
      <c r="G20" s="13">
        <v>87900</v>
      </c>
      <c r="H20" s="15">
        <f t="shared" si="1"/>
        <v>8.404558404558404E-05</v>
      </c>
      <c r="I20" s="8">
        <f t="shared" si="2"/>
        <v>0.00018943965517241379</v>
      </c>
      <c r="J20" s="8"/>
      <c r="K20" s="15"/>
      <c r="L20" s="8"/>
      <c r="M20" s="13"/>
      <c r="N20" s="8" t="str">
        <f t="shared" si="0"/>
        <v>N</v>
      </c>
      <c r="O20" s="8"/>
      <c r="P20" s="8" t="s">
        <v>11</v>
      </c>
      <c r="Q20">
        <f t="shared" si="3"/>
        <v>1</v>
      </c>
    </row>
    <row r="21" spans="1:17" ht="12.75">
      <c r="A21" s="8">
        <v>18</v>
      </c>
      <c r="B21" s="13" t="s">
        <v>30</v>
      </c>
      <c r="C21" s="13" t="s">
        <v>11</v>
      </c>
      <c r="D21" s="13">
        <v>57400000</v>
      </c>
      <c r="E21" s="13">
        <v>58000000</v>
      </c>
      <c r="F21" s="13">
        <v>460</v>
      </c>
      <c r="G21" s="13">
        <v>407000</v>
      </c>
      <c r="H21" s="15">
        <f t="shared" si="1"/>
        <v>8.013937282229964E-06</v>
      </c>
      <c r="I21" s="8">
        <f t="shared" si="2"/>
        <v>0.007017241379310345</v>
      </c>
      <c r="J21" s="8"/>
      <c r="K21" s="15"/>
      <c r="L21" s="8"/>
      <c r="M21" s="13"/>
      <c r="N21" s="8" t="str">
        <f t="shared" si="0"/>
        <v>N</v>
      </c>
      <c r="O21" s="8"/>
      <c r="P21" s="8" t="s">
        <v>11</v>
      </c>
      <c r="Q21">
        <f t="shared" si="3"/>
        <v>1</v>
      </c>
    </row>
    <row r="22" spans="1:17" ht="12.75">
      <c r="A22" s="8">
        <v>19</v>
      </c>
      <c r="B22" s="13" t="s">
        <v>31</v>
      </c>
      <c r="C22" s="13" t="s">
        <v>10</v>
      </c>
      <c r="D22" s="13">
        <v>57400000</v>
      </c>
      <c r="E22" s="13">
        <v>58000000</v>
      </c>
      <c r="F22" s="13">
        <v>1040</v>
      </c>
      <c r="G22" s="13">
        <v>291</v>
      </c>
      <c r="H22" s="15">
        <f t="shared" si="1"/>
        <v>1.8118466898954705E-05</v>
      </c>
      <c r="I22" s="8">
        <f t="shared" si="2"/>
        <v>5.017241379310345E-06</v>
      </c>
      <c r="J22" s="8"/>
      <c r="K22" s="15"/>
      <c r="L22" s="8"/>
      <c r="M22" s="13"/>
      <c r="N22" s="8" t="str">
        <f t="shared" si="0"/>
        <v>V</v>
      </c>
      <c r="O22" s="8"/>
      <c r="P22" s="8" t="s">
        <v>10</v>
      </c>
      <c r="Q22">
        <f t="shared" si="3"/>
        <v>1</v>
      </c>
    </row>
    <row r="23" spans="1:17" ht="12.75">
      <c r="A23" s="8">
        <v>20</v>
      </c>
      <c r="B23" s="13" t="s">
        <v>32</v>
      </c>
      <c r="C23" s="13" t="s">
        <v>10</v>
      </c>
      <c r="D23" s="13">
        <v>484000000</v>
      </c>
      <c r="E23" s="13">
        <v>27700000</v>
      </c>
      <c r="F23" s="13">
        <v>1180</v>
      </c>
      <c r="G23" s="13">
        <v>8470</v>
      </c>
      <c r="H23" s="15">
        <f t="shared" si="1"/>
        <v>2.43801652892562E-06</v>
      </c>
      <c r="I23" s="8">
        <f t="shared" si="2"/>
        <v>0.00030577617328519854</v>
      </c>
      <c r="J23" s="8"/>
      <c r="K23" s="15"/>
      <c r="L23" s="8"/>
      <c r="M23" s="13"/>
      <c r="N23" s="8" t="str">
        <f t="shared" si="0"/>
        <v>N</v>
      </c>
      <c r="O23" s="8"/>
      <c r="P23" s="8" t="s">
        <v>11</v>
      </c>
      <c r="Q23">
        <f t="shared" si="3"/>
        <v>0</v>
      </c>
    </row>
    <row r="24" spans="1:17" ht="12.75">
      <c r="A24" s="8">
        <v>21</v>
      </c>
      <c r="B24" s="13" t="s">
        <v>33</v>
      </c>
      <c r="C24" s="13" t="s">
        <v>11</v>
      </c>
      <c r="D24" s="13">
        <v>148000000</v>
      </c>
      <c r="E24" s="13">
        <v>21300000</v>
      </c>
      <c r="F24" s="13">
        <v>9</v>
      </c>
      <c r="G24" s="13">
        <v>44</v>
      </c>
      <c r="H24" s="15">
        <f t="shared" si="1"/>
        <v>6.081081081081081E-08</v>
      </c>
      <c r="I24" s="8">
        <f t="shared" si="2"/>
        <v>2.0657276995305164E-06</v>
      </c>
      <c r="J24" s="8"/>
      <c r="K24" s="15"/>
      <c r="L24" s="8"/>
      <c r="M24" s="13"/>
      <c r="N24" s="8" t="str">
        <f t="shared" si="0"/>
        <v>N</v>
      </c>
      <c r="O24" s="8"/>
      <c r="P24" s="8" t="s">
        <v>11</v>
      </c>
      <c r="Q24">
        <f t="shared" si="3"/>
        <v>1</v>
      </c>
    </row>
    <row r="25" spans="1:17" ht="12.75">
      <c r="A25" s="8">
        <v>22</v>
      </c>
      <c r="B25" s="13" t="s">
        <v>34</v>
      </c>
      <c r="C25" s="13" t="s">
        <v>10</v>
      </c>
      <c r="D25" s="13">
        <v>148000000</v>
      </c>
      <c r="E25" s="13">
        <v>21300000</v>
      </c>
      <c r="F25" s="13">
        <v>89</v>
      </c>
      <c r="G25" s="13">
        <v>60</v>
      </c>
      <c r="H25" s="15">
        <f t="shared" si="1"/>
        <v>6.013513513513514E-07</v>
      </c>
      <c r="I25" s="8">
        <f t="shared" si="2"/>
        <v>2.8169014084507042E-06</v>
      </c>
      <c r="J25" s="8"/>
      <c r="K25" s="15"/>
      <c r="L25" s="8"/>
      <c r="M25" s="13"/>
      <c r="N25" s="8" t="str">
        <f t="shared" si="0"/>
        <v>N</v>
      </c>
      <c r="O25" s="8"/>
      <c r="P25" s="8" t="s">
        <v>11</v>
      </c>
      <c r="Q25">
        <f t="shared" si="3"/>
        <v>0</v>
      </c>
    </row>
    <row r="26" spans="1:17" s="1" customFormat="1" ht="12.75">
      <c r="A26" s="11">
        <v>23</v>
      </c>
      <c r="B26" s="16" t="s">
        <v>35</v>
      </c>
      <c r="C26" s="16" t="s">
        <v>10</v>
      </c>
      <c r="D26" s="16">
        <v>11200000</v>
      </c>
      <c r="E26" s="16">
        <v>13300000</v>
      </c>
      <c r="F26" s="16">
        <v>0</v>
      </c>
      <c r="G26" s="16">
        <v>0</v>
      </c>
      <c r="H26" s="16">
        <f t="shared" si="1"/>
        <v>0</v>
      </c>
      <c r="I26" s="11">
        <f t="shared" si="2"/>
        <v>0</v>
      </c>
      <c r="J26" s="11">
        <v>206000000</v>
      </c>
      <c r="K26" s="16">
        <v>32900000</v>
      </c>
      <c r="L26" s="11">
        <f>J26/D26</f>
        <v>18.392857142857142</v>
      </c>
      <c r="M26" s="16">
        <f>K26/E26</f>
        <v>2.473684210526316</v>
      </c>
      <c r="N26" s="11"/>
      <c r="O26" s="11" t="str">
        <f>IF(L26&lt;M26,"N","V")</f>
        <v>V</v>
      </c>
      <c r="P26" s="11" t="s">
        <v>10</v>
      </c>
      <c r="Q26" s="1">
        <f t="shared" si="3"/>
        <v>1</v>
      </c>
    </row>
    <row r="27" spans="1:17" ht="12.75">
      <c r="A27" s="8">
        <v>24</v>
      </c>
      <c r="B27" s="13" t="s">
        <v>36</v>
      </c>
      <c r="C27" s="13" t="s">
        <v>11</v>
      </c>
      <c r="D27" s="13">
        <v>819000000</v>
      </c>
      <c r="E27" s="13">
        <v>154000000</v>
      </c>
      <c r="F27" s="13">
        <v>809</v>
      </c>
      <c r="G27" s="13">
        <v>287</v>
      </c>
      <c r="H27" s="15">
        <f t="shared" si="1"/>
        <v>9.877899877899877E-07</v>
      </c>
      <c r="I27" s="8">
        <f t="shared" si="2"/>
        <v>1.8636363636363637E-06</v>
      </c>
      <c r="J27" s="8"/>
      <c r="K27" s="15"/>
      <c r="L27" s="8"/>
      <c r="M27" s="13"/>
      <c r="N27" s="8" t="str">
        <f t="shared" si="0"/>
        <v>N</v>
      </c>
      <c r="O27" s="8"/>
      <c r="P27" s="8" t="s">
        <v>11</v>
      </c>
      <c r="Q27">
        <f t="shared" si="3"/>
        <v>1</v>
      </c>
    </row>
    <row r="28" spans="1:17" ht="12.75">
      <c r="A28" s="8">
        <v>25</v>
      </c>
      <c r="B28" s="13" t="s">
        <v>37</v>
      </c>
      <c r="C28" s="13" t="s">
        <v>10</v>
      </c>
      <c r="D28" s="13">
        <v>6060000</v>
      </c>
      <c r="E28" s="13">
        <v>110000000</v>
      </c>
      <c r="F28" s="13">
        <v>127000</v>
      </c>
      <c r="G28" s="13">
        <v>1050</v>
      </c>
      <c r="H28" s="15">
        <f t="shared" si="1"/>
        <v>0.020957095709570956</v>
      </c>
      <c r="I28" s="8">
        <f t="shared" si="2"/>
        <v>9.545454545454545E-06</v>
      </c>
      <c r="J28" s="8"/>
      <c r="K28" s="15"/>
      <c r="L28" s="8"/>
      <c r="M28" s="13"/>
      <c r="N28" s="8" t="str">
        <f t="shared" si="0"/>
        <v>V</v>
      </c>
      <c r="O28" s="8"/>
      <c r="P28" s="8" t="s">
        <v>10</v>
      </c>
      <c r="Q28">
        <f t="shared" si="3"/>
        <v>1</v>
      </c>
    </row>
    <row r="29" spans="1:17" ht="12.75">
      <c r="A29" s="8">
        <v>26</v>
      </c>
      <c r="B29" s="13" t="s">
        <v>38</v>
      </c>
      <c r="C29" s="13" t="s">
        <v>10</v>
      </c>
      <c r="D29" s="13">
        <v>1260000</v>
      </c>
      <c r="E29" s="13">
        <v>133000000</v>
      </c>
      <c r="F29" s="13">
        <v>936</v>
      </c>
      <c r="G29" s="13">
        <v>1010000</v>
      </c>
      <c r="H29" s="15">
        <f t="shared" si="1"/>
        <v>0.0007428571428571429</v>
      </c>
      <c r="I29" s="8">
        <f t="shared" si="2"/>
        <v>0.007593984962406015</v>
      </c>
      <c r="J29" s="8"/>
      <c r="K29" s="15"/>
      <c r="L29" s="8"/>
      <c r="M29" s="13"/>
      <c r="N29" s="8" t="str">
        <f t="shared" si="0"/>
        <v>N</v>
      </c>
      <c r="O29" s="8"/>
      <c r="P29" s="8" t="s">
        <v>11</v>
      </c>
      <c r="Q29">
        <f t="shared" si="3"/>
        <v>0</v>
      </c>
    </row>
    <row r="30" spans="1:17" s="2" customFormat="1" ht="12.75">
      <c r="A30" s="9">
        <v>27</v>
      </c>
      <c r="B30" s="14" t="s">
        <v>39</v>
      </c>
      <c r="C30" s="14" t="s">
        <v>10</v>
      </c>
      <c r="D30" s="14">
        <v>104000000</v>
      </c>
      <c r="E30" s="14">
        <v>6400000</v>
      </c>
      <c r="F30" s="14">
        <v>18</v>
      </c>
      <c r="G30" s="14">
        <v>0</v>
      </c>
      <c r="H30" s="14">
        <f t="shared" si="1"/>
        <v>1.7307692307692308E-07</v>
      </c>
      <c r="I30" s="9">
        <f t="shared" si="2"/>
        <v>0</v>
      </c>
      <c r="J30" s="9"/>
      <c r="K30" s="14"/>
      <c r="L30" s="9"/>
      <c r="M30" s="14"/>
      <c r="N30" s="9" t="str">
        <f t="shared" si="0"/>
        <v>V</v>
      </c>
      <c r="O30" s="9"/>
      <c r="P30" s="9" t="s">
        <v>10</v>
      </c>
      <c r="Q30" s="2">
        <f t="shared" si="3"/>
        <v>1</v>
      </c>
    </row>
    <row r="31" spans="1:17" s="2" customFormat="1" ht="12.75">
      <c r="A31" s="9">
        <v>28</v>
      </c>
      <c r="B31" s="14" t="s">
        <v>40</v>
      </c>
      <c r="C31" s="14" t="s">
        <v>10</v>
      </c>
      <c r="D31" s="14">
        <v>998000000</v>
      </c>
      <c r="E31" s="14">
        <v>898000</v>
      </c>
      <c r="F31" s="14">
        <v>18</v>
      </c>
      <c r="G31" s="14">
        <v>0</v>
      </c>
      <c r="H31" s="14">
        <f t="shared" si="1"/>
        <v>1.803607214428858E-08</v>
      </c>
      <c r="I31" s="9">
        <f t="shared" si="2"/>
        <v>0</v>
      </c>
      <c r="J31" s="9"/>
      <c r="K31" s="14"/>
      <c r="L31" s="9"/>
      <c r="M31" s="14"/>
      <c r="N31" s="9" t="str">
        <f t="shared" si="0"/>
        <v>V</v>
      </c>
      <c r="O31" s="9"/>
      <c r="P31" s="9" t="s">
        <v>10</v>
      </c>
      <c r="Q31" s="2">
        <f t="shared" si="3"/>
        <v>1</v>
      </c>
    </row>
    <row r="32" spans="1:17" ht="12.75">
      <c r="A32" s="8">
        <v>29</v>
      </c>
      <c r="B32" s="13" t="s">
        <v>41</v>
      </c>
      <c r="C32" s="13" t="s">
        <v>10</v>
      </c>
      <c r="D32" s="13">
        <v>861000000</v>
      </c>
      <c r="E32" s="13">
        <v>165000000</v>
      </c>
      <c r="F32" s="13">
        <v>1010000</v>
      </c>
      <c r="G32" s="13">
        <v>2660</v>
      </c>
      <c r="H32" s="15">
        <f t="shared" si="1"/>
        <v>0.001173054587688734</v>
      </c>
      <c r="I32" s="8">
        <f t="shared" si="2"/>
        <v>1.6121212121212123E-05</v>
      </c>
      <c r="J32" s="8"/>
      <c r="K32" s="15"/>
      <c r="L32" s="8"/>
      <c r="M32" s="13"/>
      <c r="N32" s="8" t="str">
        <f t="shared" si="0"/>
        <v>V</v>
      </c>
      <c r="O32" s="8"/>
      <c r="P32" s="8" t="s">
        <v>10</v>
      </c>
      <c r="Q32">
        <f t="shared" si="3"/>
        <v>1</v>
      </c>
    </row>
    <row r="33" spans="1:17" ht="12.75">
      <c r="A33" s="8">
        <v>30</v>
      </c>
      <c r="B33" s="13" t="s">
        <v>42</v>
      </c>
      <c r="C33" s="13" t="s">
        <v>10</v>
      </c>
      <c r="D33" s="13">
        <v>111000000</v>
      </c>
      <c r="E33" s="13">
        <v>35900000</v>
      </c>
      <c r="F33" s="13">
        <v>5</v>
      </c>
      <c r="G33" s="13">
        <v>1</v>
      </c>
      <c r="H33" s="15">
        <f t="shared" si="1"/>
        <v>4.504504504504504E-08</v>
      </c>
      <c r="I33" s="8">
        <f t="shared" si="2"/>
        <v>2.785515320334262E-08</v>
      </c>
      <c r="J33" s="8"/>
      <c r="K33" s="15"/>
      <c r="L33" s="8"/>
      <c r="M33" s="13"/>
      <c r="N33" s="8" t="str">
        <f t="shared" si="0"/>
        <v>V</v>
      </c>
      <c r="O33" s="8"/>
      <c r="P33" s="8" t="s">
        <v>10</v>
      </c>
      <c r="Q33">
        <f t="shared" si="3"/>
        <v>1</v>
      </c>
    </row>
    <row r="34" spans="1:17" ht="12.75">
      <c r="A34" s="8">
        <v>31</v>
      </c>
      <c r="B34" s="13" t="s">
        <v>43</v>
      </c>
      <c r="C34" s="13" t="s">
        <v>11</v>
      </c>
      <c r="D34" s="13">
        <v>30500000</v>
      </c>
      <c r="E34" s="13">
        <v>39900000</v>
      </c>
      <c r="F34" s="13">
        <v>6</v>
      </c>
      <c r="G34" s="13">
        <v>619</v>
      </c>
      <c r="H34" s="15">
        <f t="shared" si="1"/>
        <v>1.9672131147540984E-07</v>
      </c>
      <c r="I34" s="8">
        <f t="shared" si="2"/>
        <v>1.5513784461152882E-05</v>
      </c>
      <c r="J34" s="8"/>
      <c r="K34" s="15"/>
      <c r="L34" s="8"/>
      <c r="M34" s="13"/>
      <c r="N34" s="8" t="str">
        <f t="shared" si="0"/>
        <v>N</v>
      </c>
      <c r="O34" s="8"/>
      <c r="P34" s="8" t="s">
        <v>11</v>
      </c>
      <c r="Q34">
        <f t="shared" si="3"/>
        <v>1</v>
      </c>
    </row>
    <row r="35" spans="1:17" ht="12.75">
      <c r="A35" s="8">
        <v>32</v>
      </c>
      <c r="B35" s="13" t="s">
        <v>44</v>
      </c>
      <c r="C35" s="13" t="s">
        <v>11</v>
      </c>
      <c r="D35" s="13">
        <v>30500000</v>
      </c>
      <c r="E35" s="13">
        <v>39900000</v>
      </c>
      <c r="F35" s="13">
        <v>40</v>
      </c>
      <c r="G35" s="13">
        <v>892</v>
      </c>
      <c r="H35" s="15">
        <f t="shared" si="1"/>
        <v>1.3114754098360655E-06</v>
      </c>
      <c r="I35" s="8">
        <f t="shared" si="2"/>
        <v>2.2355889724310776E-05</v>
      </c>
      <c r="J35" s="8"/>
      <c r="K35" s="15"/>
      <c r="L35" s="8"/>
      <c r="M35" s="13"/>
      <c r="N35" s="8" t="str">
        <f t="shared" si="0"/>
        <v>N</v>
      </c>
      <c r="O35" s="8"/>
      <c r="P35" s="8" t="s">
        <v>11</v>
      </c>
      <c r="Q35">
        <f t="shared" si="3"/>
        <v>1</v>
      </c>
    </row>
    <row r="36" spans="1:17" ht="12.75">
      <c r="A36" s="8">
        <v>33</v>
      </c>
      <c r="B36" s="13" t="s">
        <v>45</v>
      </c>
      <c r="C36" s="13" t="s">
        <v>10</v>
      </c>
      <c r="D36" s="13">
        <v>7780000</v>
      </c>
      <c r="E36" s="13">
        <v>24000000</v>
      </c>
      <c r="F36" s="13">
        <v>19400</v>
      </c>
      <c r="G36" s="13">
        <v>441</v>
      </c>
      <c r="H36" s="15">
        <f t="shared" si="1"/>
        <v>0.002493573264781491</v>
      </c>
      <c r="I36" s="8">
        <f t="shared" si="2"/>
        <v>1.8375E-05</v>
      </c>
      <c r="J36" s="8"/>
      <c r="K36" s="15"/>
      <c r="L36" s="8"/>
      <c r="M36" s="13"/>
      <c r="N36" s="8" t="str">
        <f aca="true" t="shared" si="4" ref="N36:N69">IF(H36&lt;I36,"N","V")</f>
        <v>V</v>
      </c>
      <c r="O36" s="8"/>
      <c r="P36" s="8" t="s">
        <v>10</v>
      </c>
      <c r="Q36">
        <f t="shared" si="3"/>
        <v>1</v>
      </c>
    </row>
    <row r="37" spans="1:17" ht="12.75">
      <c r="A37" s="8">
        <v>34</v>
      </c>
      <c r="B37" s="13" t="s">
        <v>46</v>
      </c>
      <c r="C37" s="13" t="s">
        <v>11</v>
      </c>
      <c r="D37" s="13">
        <v>10600000</v>
      </c>
      <c r="E37" s="13">
        <v>3290000</v>
      </c>
      <c r="F37" s="13">
        <v>5</v>
      </c>
      <c r="G37" s="13">
        <v>175</v>
      </c>
      <c r="H37" s="15">
        <f t="shared" si="1"/>
        <v>4.7169811320754717E-07</v>
      </c>
      <c r="I37" s="8">
        <f t="shared" si="2"/>
        <v>5.319148936170213E-05</v>
      </c>
      <c r="J37" s="8"/>
      <c r="K37" s="15"/>
      <c r="L37" s="8"/>
      <c r="M37" s="13"/>
      <c r="N37" s="8" t="str">
        <f t="shared" si="4"/>
        <v>N</v>
      </c>
      <c r="O37" s="8"/>
      <c r="P37" s="8" t="s">
        <v>11</v>
      </c>
      <c r="Q37">
        <f t="shared" si="3"/>
        <v>1</v>
      </c>
    </row>
    <row r="38" spans="1:17" ht="12.75">
      <c r="A38" s="8">
        <v>35</v>
      </c>
      <c r="B38" s="13" t="s">
        <v>47</v>
      </c>
      <c r="C38" s="13" t="s">
        <v>10</v>
      </c>
      <c r="D38" s="13">
        <v>10600000</v>
      </c>
      <c r="E38" s="13">
        <v>3290000</v>
      </c>
      <c r="F38" s="13">
        <v>870</v>
      </c>
      <c r="G38" s="13">
        <v>240</v>
      </c>
      <c r="H38" s="15">
        <f t="shared" si="1"/>
        <v>8.20754716981132E-05</v>
      </c>
      <c r="I38" s="8">
        <f t="shared" si="2"/>
        <v>7.29483282674772E-05</v>
      </c>
      <c r="J38" s="8"/>
      <c r="K38" s="15"/>
      <c r="L38" s="8"/>
      <c r="M38" s="13"/>
      <c r="N38" s="8" t="str">
        <f t="shared" si="4"/>
        <v>V</v>
      </c>
      <c r="O38" s="8"/>
      <c r="P38" s="8" t="s">
        <v>10</v>
      </c>
      <c r="Q38">
        <f t="shared" si="3"/>
        <v>1</v>
      </c>
    </row>
    <row r="39" spans="1:17" ht="12.75">
      <c r="A39" s="8">
        <v>36</v>
      </c>
      <c r="B39" s="13" t="s">
        <v>48</v>
      </c>
      <c r="C39" s="13" t="s">
        <v>11</v>
      </c>
      <c r="D39" s="13">
        <v>282000000</v>
      </c>
      <c r="E39" s="13">
        <v>107000000</v>
      </c>
      <c r="F39" s="13">
        <v>420000</v>
      </c>
      <c r="G39" s="13">
        <v>93900</v>
      </c>
      <c r="H39" s="15">
        <f t="shared" si="1"/>
        <v>0.0014893617021276596</v>
      </c>
      <c r="I39" s="8">
        <f t="shared" si="2"/>
        <v>0.0008775700934579439</v>
      </c>
      <c r="J39" s="8"/>
      <c r="K39" s="15"/>
      <c r="L39" s="8"/>
      <c r="M39" s="13"/>
      <c r="N39" s="8" t="str">
        <f t="shared" si="4"/>
        <v>V</v>
      </c>
      <c r="O39" s="8"/>
      <c r="P39" s="8" t="s">
        <v>10</v>
      </c>
      <c r="Q39">
        <f t="shared" si="3"/>
        <v>0</v>
      </c>
    </row>
    <row r="40" spans="1:17" ht="12.75">
      <c r="A40" s="8">
        <v>37</v>
      </c>
      <c r="B40" s="13" t="s">
        <v>49</v>
      </c>
      <c r="C40" s="13" t="s">
        <v>10</v>
      </c>
      <c r="D40" s="13">
        <v>282000000</v>
      </c>
      <c r="E40" s="13">
        <v>107000000</v>
      </c>
      <c r="F40" s="13">
        <v>112000</v>
      </c>
      <c r="G40" s="13">
        <v>909</v>
      </c>
      <c r="H40" s="15">
        <f t="shared" si="1"/>
        <v>0.00039716312056737587</v>
      </c>
      <c r="I40" s="8">
        <f t="shared" si="2"/>
        <v>8.495327102803739E-06</v>
      </c>
      <c r="J40" s="8"/>
      <c r="K40" s="15"/>
      <c r="L40" s="8"/>
      <c r="M40" s="13"/>
      <c r="N40" s="8" t="str">
        <f t="shared" si="4"/>
        <v>V</v>
      </c>
      <c r="O40" s="8"/>
      <c r="P40" s="8" t="s">
        <v>10</v>
      </c>
      <c r="Q40">
        <f t="shared" si="3"/>
        <v>1</v>
      </c>
    </row>
    <row r="41" spans="1:17" ht="12.75">
      <c r="A41" s="8">
        <v>38</v>
      </c>
      <c r="B41" s="13" t="s">
        <v>50</v>
      </c>
      <c r="C41" s="13" t="s">
        <v>11</v>
      </c>
      <c r="D41" s="13">
        <v>998000000</v>
      </c>
      <c r="E41" s="13">
        <v>14000000</v>
      </c>
      <c r="F41" s="13">
        <v>67700</v>
      </c>
      <c r="G41" s="13">
        <v>211</v>
      </c>
      <c r="H41" s="15">
        <f t="shared" si="1"/>
        <v>6.783567134268537E-05</v>
      </c>
      <c r="I41" s="8">
        <f t="shared" si="2"/>
        <v>1.5071428571428571E-05</v>
      </c>
      <c r="J41" s="8"/>
      <c r="K41" s="15"/>
      <c r="L41" s="8"/>
      <c r="M41" s="13"/>
      <c r="N41" s="8" t="str">
        <f t="shared" si="4"/>
        <v>V</v>
      </c>
      <c r="O41" s="8"/>
      <c r="P41" s="8" t="s">
        <v>10</v>
      </c>
      <c r="Q41">
        <f t="shared" si="3"/>
        <v>0</v>
      </c>
    </row>
    <row r="42" spans="1:17" ht="12.75">
      <c r="A42" s="8">
        <v>39</v>
      </c>
      <c r="B42" s="13" t="s">
        <v>51</v>
      </c>
      <c r="C42" s="13" t="s">
        <v>10</v>
      </c>
      <c r="D42" s="13">
        <v>16100000</v>
      </c>
      <c r="E42" s="13">
        <v>72600000</v>
      </c>
      <c r="F42" s="13">
        <v>16</v>
      </c>
      <c r="G42" s="13">
        <v>624</v>
      </c>
      <c r="H42" s="15">
        <f t="shared" si="1"/>
        <v>9.937888198757765E-07</v>
      </c>
      <c r="I42" s="8">
        <f t="shared" si="2"/>
        <v>8.59504132231405E-06</v>
      </c>
      <c r="J42" s="8"/>
      <c r="K42" s="15"/>
      <c r="L42" s="8"/>
      <c r="M42" s="13"/>
      <c r="N42" s="8" t="str">
        <f t="shared" si="4"/>
        <v>N</v>
      </c>
      <c r="O42" s="8"/>
      <c r="P42" s="8" t="s">
        <v>11</v>
      </c>
      <c r="Q42">
        <f t="shared" si="3"/>
        <v>0</v>
      </c>
    </row>
    <row r="43" spans="1:17" ht="12.75">
      <c r="A43" s="8">
        <v>40</v>
      </c>
      <c r="B43" s="13" t="s">
        <v>52</v>
      </c>
      <c r="C43" s="13" t="s">
        <v>11</v>
      </c>
      <c r="D43" s="13">
        <v>19200000</v>
      </c>
      <c r="E43" s="13">
        <v>224000000</v>
      </c>
      <c r="F43" s="13">
        <v>103</v>
      </c>
      <c r="G43" s="13">
        <v>354</v>
      </c>
      <c r="H43" s="15">
        <f t="shared" si="1"/>
        <v>5.3645833333333336E-06</v>
      </c>
      <c r="I43" s="8">
        <f t="shared" si="2"/>
        <v>1.5803571428571428E-06</v>
      </c>
      <c r="J43" s="8"/>
      <c r="K43" s="15"/>
      <c r="L43" s="8"/>
      <c r="M43" s="13"/>
      <c r="N43" s="8" t="str">
        <f t="shared" si="4"/>
        <v>V</v>
      </c>
      <c r="O43" s="8"/>
      <c r="P43" s="8" t="s">
        <v>10</v>
      </c>
      <c r="Q43">
        <f t="shared" si="3"/>
        <v>0</v>
      </c>
    </row>
    <row r="44" spans="1:17" ht="12.75">
      <c r="A44" s="8">
        <v>41</v>
      </c>
      <c r="B44" s="13" t="s">
        <v>53</v>
      </c>
      <c r="C44" s="13" t="s">
        <v>10</v>
      </c>
      <c r="D44" s="13">
        <v>19200000</v>
      </c>
      <c r="E44" s="13">
        <v>224000000</v>
      </c>
      <c r="F44" s="13">
        <v>198</v>
      </c>
      <c r="G44" s="13">
        <v>992</v>
      </c>
      <c r="H44" s="15">
        <f t="shared" si="1"/>
        <v>1.03125E-05</v>
      </c>
      <c r="I44" s="8">
        <f t="shared" si="2"/>
        <v>4.428571428571428E-06</v>
      </c>
      <c r="J44" s="8"/>
      <c r="K44" s="15"/>
      <c r="L44" s="8"/>
      <c r="M44" s="13"/>
      <c r="N44" s="8" t="str">
        <f t="shared" si="4"/>
        <v>V</v>
      </c>
      <c r="O44" s="8"/>
      <c r="P44" s="8" t="s">
        <v>10</v>
      </c>
      <c r="Q44">
        <f t="shared" si="3"/>
        <v>1</v>
      </c>
    </row>
    <row r="45" spans="1:17" ht="12.75">
      <c r="A45" s="8">
        <v>42</v>
      </c>
      <c r="B45" s="13" t="s">
        <v>54</v>
      </c>
      <c r="C45" s="13" t="s">
        <v>11</v>
      </c>
      <c r="D45" s="13">
        <v>54400000</v>
      </c>
      <c r="E45" s="13">
        <v>3750000</v>
      </c>
      <c r="F45" s="13">
        <v>146000</v>
      </c>
      <c r="G45" s="13">
        <v>292</v>
      </c>
      <c r="H45" s="15">
        <f t="shared" si="1"/>
        <v>0.0026838235294117645</v>
      </c>
      <c r="I45" s="8">
        <f t="shared" si="2"/>
        <v>7.786666666666667E-05</v>
      </c>
      <c r="J45" s="8"/>
      <c r="K45" s="15"/>
      <c r="L45" s="8"/>
      <c r="M45" s="13"/>
      <c r="N45" s="8" t="str">
        <f t="shared" si="4"/>
        <v>V</v>
      </c>
      <c r="O45" s="8"/>
      <c r="P45" s="8" t="s">
        <v>10</v>
      </c>
      <c r="Q45">
        <f t="shared" si="3"/>
        <v>0</v>
      </c>
    </row>
    <row r="46" spans="1:17" ht="12.75">
      <c r="A46" s="8">
        <v>43</v>
      </c>
      <c r="B46" s="13" t="s">
        <v>55</v>
      </c>
      <c r="C46" s="13" t="s">
        <v>10</v>
      </c>
      <c r="D46" s="13">
        <v>52500000</v>
      </c>
      <c r="E46" s="13">
        <v>109000000</v>
      </c>
      <c r="F46" s="13">
        <v>194</v>
      </c>
      <c r="G46" s="13">
        <v>719</v>
      </c>
      <c r="H46" s="15">
        <f t="shared" si="1"/>
        <v>3.695238095238095E-06</v>
      </c>
      <c r="I46" s="8">
        <f t="shared" si="2"/>
        <v>6.5963302752293575E-06</v>
      </c>
      <c r="J46" s="8"/>
      <c r="K46" s="15"/>
      <c r="L46" s="8"/>
      <c r="M46" s="13"/>
      <c r="N46" s="8" t="str">
        <f t="shared" si="4"/>
        <v>N</v>
      </c>
      <c r="O46" s="8"/>
      <c r="P46" s="8" t="s">
        <v>11</v>
      </c>
      <c r="Q46">
        <f t="shared" si="3"/>
        <v>0</v>
      </c>
    </row>
    <row r="47" spans="1:17" ht="12.75">
      <c r="A47" s="8">
        <v>44</v>
      </c>
      <c r="B47" s="13" t="s">
        <v>56</v>
      </c>
      <c r="C47" s="13" t="s">
        <v>11</v>
      </c>
      <c r="D47" s="13">
        <v>979000000</v>
      </c>
      <c r="E47" s="13">
        <v>3100000</v>
      </c>
      <c r="F47" s="13">
        <v>5190000</v>
      </c>
      <c r="G47" s="13">
        <v>59700</v>
      </c>
      <c r="H47" s="15">
        <f t="shared" si="1"/>
        <v>0.005301327885597548</v>
      </c>
      <c r="I47" s="8">
        <f t="shared" si="2"/>
        <v>0.019258064516129034</v>
      </c>
      <c r="J47" s="8"/>
      <c r="K47" s="15"/>
      <c r="L47" s="8"/>
      <c r="M47" s="13"/>
      <c r="N47" s="8" t="str">
        <f t="shared" si="4"/>
        <v>N</v>
      </c>
      <c r="O47" s="8"/>
      <c r="P47" s="8" t="s">
        <v>11</v>
      </c>
      <c r="Q47">
        <f t="shared" si="3"/>
        <v>1</v>
      </c>
    </row>
    <row r="48" spans="1:17" ht="12.75">
      <c r="A48" s="8">
        <v>45</v>
      </c>
      <c r="B48" s="13" t="s">
        <v>57</v>
      </c>
      <c r="C48" s="13" t="s">
        <v>11</v>
      </c>
      <c r="D48" s="13">
        <v>979000000</v>
      </c>
      <c r="E48" s="13">
        <v>3100000</v>
      </c>
      <c r="F48" s="13">
        <v>545000</v>
      </c>
      <c r="G48" s="13">
        <v>114</v>
      </c>
      <c r="H48" s="15">
        <f t="shared" si="1"/>
        <v>0.0005566905005107252</v>
      </c>
      <c r="I48" s="8">
        <f t="shared" si="2"/>
        <v>3.67741935483871E-05</v>
      </c>
      <c r="J48" s="8"/>
      <c r="K48" s="15"/>
      <c r="L48" s="8"/>
      <c r="M48" s="13"/>
      <c r="N48" s="8" t="str">
        <f t="shared" si="4"/>
        <v>V</v>
      </c>
      <c r="O48" s="8"/>
      <c r="P48" s="8" t="s">
        <v>10</v>
      </c>
      <c r="Q48">
        <f t="shared" si="3"/>
        <v>0</v>
      </c>
    </row>
    <row r="49" spans="1:17" ht="12.75">
      <c r="A49" s="8">
        <v>46</v>
      </c>
      <c r="B49" s="13" t="s">
        <v>58</v>
      </c>
      <c r="C49" s="13" t="s">
        <v>11</v>
      </c>
      <c r="D49" s="13">
        <v>47100000</v>
      </c>
      <c r="E49" s="13">
        <v>10100000</v>
      </c>
      <c r="F49" s="13">
        <v>5</v>
      </c>
      <c r="G49" s="13">
        <v>47</v>
      </c>
      <c r="H49" s="15">
        <f t="shared" si="1"/>
        <v>1.0615711252653928E-07</v>
      </c>
      <c r="I49" s="8">
        <f t="shared" si="2"/>
        <v>4.653465346534654E-06</v>
      </c>
      <c r="J49" s="8"/>
      <c r="K49" s="15"/>
      <c r="L49" s="8"/>
      <c r="M49" s="13"/>
      <c r="N49" s="8" t="str">
        <f t="shared" si="4"/>
        <v>N</v>
      </c>
      <c r="O49" s="8"/>
      <c r="P49" s="8" t="s">
        <v>11</v>
      </c>
      <c r="Q49">
        <f t="shared" si="3"/>
        <v>1</v>
      </c>
    </row>
    <row r="50" spans="1:17" s="1" customFormat="1" ht="12.75">
      <c r="A50" s="11">
        <v>47</v>
      </c>
      <c r="B50" s="16" t="s">
        <v>59</v>
      </c>
      <c r="C50" s="16" t="s">
        <v>10</v>
      </c>
      <c r="D50" s="16">
        <v>61200000</v>
      </c>
      <c r="E50" s="16">
        <v>26700000</v>
      </c>
      <c r="F50" s="16">
        <v>0</v>
      </c>
      <c r="G50" s="16">
        <v>0</v>
      </c>
      <c r="H50" s="16">
        <f t="shared" si="1"/>
        <v>0</v>
      </c>
      <c r="I50" s="11">
        <f t="shared" si="2"/>
        <v>0</v>
      </c>
      <c r="J50" s="11">
        <v>428000</v>
      </c>
      <c r="K50" s="16">
        <v>242000</v>
      </c>
      <c r="L50" s="11">
        <f>J50/D50</f>
        <v>0.006993464052287582</v>
      </c>
      <c r="M50" s="16">
        <f>K50/E50</f>
        <v>0.009063670411985018</v>
      </c>
      <c r="N50" s="11"/>
      <c r="O50" s="11" t="str">
        <f>IF(L50&lt;M50,"N","V")</f>
        <v>N</v>
      </c>
      <c r="P50" s="11" t="s">
        <v>11</v>
      </c>
      <c r="Q50" s="1">
        <f t="shared" si="3"/>
        <v>0</v>
      </c>
    </row>
    <row r="51" spans="1:17" ht="12.75">
      <c r="A51" s="8">
        <v>48</v>
      </c>
      <c r="B51" s="13" t="s">
        <v>60</v>
      </c>
      <c r="C51" s="13" t="s">
        <v>11</v>
      </c>
      <c r="D51" s="13">
        <v>61200000</v>
      </c>
      <c r="E51" s="13">
        <v>26700000</v>
      </c>
      <c r="F51" s="13">
        <v>26</v>
      </c>
      <c r="G51" s="13">
        <v>20</v>
      </c>
      <c r="H51" s="15">
        <f t="shared" si="1"/>
        <v>4.2483660130718956E-07</v>
      </c>
      <c r="I51" s="8">
        <f t="shared" si="2"/>
        <v>7.490636704119851E-07</v>
      </c>
      <c r="J51" s="8"/>
      <c r="K51" s="15"/>
      <c r="L51" s="8"/>
      <c r="M51" s="13"/>
      <c r="N51" s="8" t="str">
        <f t="shared" si="4"/>
        <v>N</v>
      </c>
      <c r="O51" s="8"/>
      <c r="P51" s="8" t="s">
        <v>11</v>
      </c>
      <c r="Q51">
        <f t="shared" si="3"/>
        <v>1</v>
      </c>
    </row>
    <row r="52" spans="1:17" ht="12.75">
      <c r="A52" s="8">
        <v>49</v>
      </c>
      <c r="B52" s="13" t="s">
        <v>61</v>
      </c>
      <c r="C52" s="13" t="s">
        <v>11</v>
      </c>
      <c r="D52" s="13">
        <v>998000000</v>
      </c>
      <c r="E52" s="13">
        <v>8330000</v>
      </c>
      <c r="F52" s="13">
        <v>3410000</v>
      </c>
      <c r="G52" s="13">
        <v>1690</v>
      </c>
      <c r="H52" s="15">
        <f t="shared" si="1"/>
        <v>0.0034168336673346695</v>
      </c>
      <c r="I52" s="8">
        <f t="shared" si="2"/>
        <v>0.0002028811524609844</v>
      </c>
      <c r="J52" s="8"/>
      <c r="K52" s="15"/>
      <c r="L52" s="8"/>
      <c r="M52" s="13"/>
      <c r="N52" s="8" t="str">
        <f t="shared" si="4"/>
        <v>V</v>
      </c>
      <c r="O52" s="8"/>
      <c r="P52" s="8" t="s">
        <v>10</v>
      </c>
      <c r="Q52">
        <f t="shared" si="3"/>
        <v>0</v>
      </c>
    </row>
    <row r="53" spans="1:17" ht="12.75">
      <c r="A53" s="8">
        <v>50</v>
      </c>
      <c r="B53" s="13" t="s">
        <v>62</v>
      </c>
      <c r="C53" s="13" t="s">
        <v>11</v>
      </c>
      <c r="D53" s="13">
        <v>282000000</v>
      </c>
      <c r="E53" s="13">
        <v>188000000</v>
      </c>
      <c r="F53" s="13">
        <v>598</v>
      </c>
      <c r="G53" s="13">
        <v>994</v>
      </c>
      <c r="H53" s="15">
        <f t="shared" si="1"/>
        <v>2.120567375886525E-06</v>
      </c>
      <c r="I53" s="8">
        <f t="shared" si="2"/>
        <v>5.287234042553192E-06</v>
      </c>
      <c r="J53" s="8"/>
      <c r="K53" s="15"/>
      <c r="L53" s="8"/>
      <c r="M53" s="13"/>
      <c r="N53" s="8" t="str">
        <f t="shared" si="4"/>
        <v>N</v>
      </c>
      <c r="O53" s="8"/>
      <c r="P53" s="8" t="s">
        <v>11</v>
      </c>
      <c r="Q53">
        <f t="shared" si="3"/>
        <v>1</v>
      </c>
    </row>
    <row r="54" spans="1:17" ht="12.75">
      <c r="A54" s="8">
        <v>51</v>
      </c>
      <c r="B54" s="13" t="s">
        <v>63</v>
      </c>
      <c r="C54" s="13" t="s">
        <v>11</v>
      </c>
      <c r="D54" s="13">
        <v>2600000</v>
      </c>
      <c r="E54" s="13">
        <v>20400000</v>
      </c>
      <c r="F54" s="13">
        <v>289</v>
      </c>
      <c r="G54" s="13">
        <v>7360</v>
      </c>
      <c r="H54" s="15">
        <f t="shared" si="1"/>
        <v>0.00011115384615384615</v>
      </c>
      <c r="I54" s="8">
        <f t="shared" si="2"/>
        <v>0.0003607843137254902</v>
      </c>
      <c r="J54" s="8"/>
      <c r="K54" s="15"/>
      <c r="L54" s="8"/>
      <c r="M54" s="13"/>
      <c r="N54" s="8" t="str">
        <f t="shared" si="4"/>
        <v>N</v>
      </c>
      <c r="O54" s="8"/>
      <c r="P54" s="8" t="s">
        <v>11</v>
      </c>
      <c r="Q54">
        <f t="shared" si="3"/>
        <v>1</v>
      </c>
    </row>
    <row r="55" spans="1:17" s="2" customFormat="1" ht="12.75">
      <c r="A55" s="9">
        <v>52</v>
      </c>
      <c r="B55" s="14" t="s">
        <v>64</v>
      </c>
      <c r="C55" s="14" t="s">
        <v>11</v>
      </c>
      <c r="D55" s="14">
        <v>1160000000</v>
      </c>
      <c r="E55" s="14">
        <v>36700000</v>
      </c>
      <c r="F55" s="14">
        <v>12</v>
      </c>
      <c r="G55" s="14">
        <v>0</v>
      </c>
      <c r="H55" s="14">
        <f t="shared" si="1"/>
        <v>1.0344827586206896E-08</v>
      </c>
      <c r="I55" s="9">
        <f t="shared" si="2"/>
        <v>0</v>
      </c>
      <c r="J55" s="9"/>
      <c r="K55" s="14"/>
      <c r="L55" s="9"/>
      <c r="M55" s="14"/>
      <c r="N55" s="9" t="str">
        <f t="shared" si="4"/>
        <v>V</v>
      </c>
      <c r="O55" s="9"/>
      <c r="P55" s="9" t="s">
        <v>10</v>
      </c>
      <c r="Q55" s="2">
        <f t="shared" si="3"/>
        <v>0</v>
      </c>
    </row>
    <row r="56" spans="1:17" ht="12.75">
      <c r="A56" s="8">
        <v>53</v>
      </c>
      <c r="B56" s="13" t="s">
        <v>65</v>
      </c>
      <c r="C56" s="13" t="s">
        <v>10</v>
      </c>
      <c r="D56" s="13">
        <v>634000000</v>
      </c>
      <c r="E56" s="13">
        <v>92600000</v>
      </c>
      <c r="F56" s="13">
        <v>135000</v>
      </c>
      <c r="G56" s="13">
        <v>1790</v>
      </c>
      <c r="H56" s="15">
        <f t="shared" si="1"/>
        <v>0.00021293375394321767</v>
      </c>
      <c r="I56" s="8">
        <f t="shared" si="2"/>
        <v>1.9330453563714903E-05</v>
      </c>
      <c r="J56" s="8"/>
      <c r="K56" s="15"/>
      <c r="L56" s="8"/>
      <c r="M56" s="13"/>
      <c r="N56" s="8" t="str">
        <f t="shared" si="4"/>
        <v>V</v>
      </c>
      <c r="O56" s="8"/>
      <c r="P56" s="8" t="s">
        <v>10</v>
      </c>
      <c r="Q56">
        <f t="shared" si="3"/>
        <v>1</v>
      </c>
    </row>
    <row r="57" spans="1:17" s="2" customFormat="1" ht="12.75">
      <c r="A57" s="9">
        <v>54</v>
      </c>
      <c r="B57" s="14" t="s">
        <v>66</v>
      </c>
      <c r="C57" s="14" t="s">
        <v>10</v>
      </c>
      <c r="D57" s="14">
        <v>16300000</v>
      </c>
      <c r="E57" s="14">
        <v>12600000</v>
      </c>
      <c r="F57" s="14">
        <v>0</v>
      </c>
      <c r="G57" s="14">
        <v>5</v>
      </c>
      <c r="H57" s="14">
        <f t="shared" si="1"/>
        <v>0</v>
      </c>
      <c r="I57" s="9">
        <f t="shared" si="2"/>
        <v>3.9682539682539683E-07</v>
      </c>
      <c r="J57" s="9"/>
      <c r="K57" s="14"/>
      <c r="L57" s="9"/>
      <c r="M57" s="14"/>
      <c r="N57" s="9" t="str">
        <f t="shared" si="4"/>
        <v>N</v>
      </c>
      <c r="O57" s="9"/>
      <c r="P57" s="9" t="s">
        <v>11</v>
      </c>
      <c r="Q57" s="2">
        <f t="shared" si="3"/>
        <v>0</v>
      </c>
    </row>
    <row r="58" spans="1:17" ht="12.75">
      <c r="A58" s="8">
        <v>55</v>
      </c>
      <c r="B58" s="13" t="s">
        <v>67</v>
      </c>
      <c r="C58" s="13" t="s">
        <v>11</v>
      </c>
      <c r="D58" s="13">
        <v>11700000</v>
      </c>
      <c r="E58" s="13">
        <v>152000000</v>
      </c>
      <c r="F58" s="13">
        <v>210</v>
      </c>
      <c r="G58" s="13">
        <v>48700</v>
      </c>
      <c r="H58" s="15">
        <f t="shared" si="1"/>
        <v>1.7948717948717948E-05</v>
      </c>
      <c r="I58" s="8">
        <f t="shared" si="2"/>
        <v>0.0003203947368421053</v>
      </c>
      <c r="J58" s="8"/>
      <c r="K58" s="15"/>
      <c r="L58" s="8"/>
      <c r="M58" s="13"/>
      <c r="N58" s="8" t="str">
        <f t="shared" si="4"/>
        <v>N</v>
      </c>
      <c r="O58" s="8"/>
      <c r="P58" s="8" t="s">
        <v>11</v>
      </c>
      <c r="Q58">
        <f t="shared" si="3"/>
        <v>1</v>
      </c>
    </row>
    <row r="59" spans="1:17" s="1" customFormat="1" ht="12.75">
      <c r="A59" s="11">
        <v>56</v>
      </c>
      <c r="B59" s="16" t="s">
        <v>68</v>
      </c>
      <c r="C59" s="16" t="s">
        <v>11</v>
      </c>
      <c r="D59" s="16">
        <v>11700000</v>
      </c>
      <c r="E59" s="16">
        <v>152000000</v>
      </c>
      <c r="F59" s="16">
        <v>0</v>
      </c>
      <c r="G59" s="16">
        <v>0</v>
      </c>
      <c r="H59" s="16">
        <f t="shared" si="1"/>
        <v>0</v>
      </c>
      <c r="I59" s="11">
        <f t="shared" si="2"/>
        <v>0</v>
      </c>
      <c r="J59" s="11">
        <v>3400000</v>
      </c>
      <c r="K59" s="16">
        <v>48700000</v>
      </c>
      <c r="L59" s="11">
        <f>J59/D59</f>
        <v>0.2905982905982906</v>
      </c>
      <c r="M59" s="16">
        <f>K59/E59</f>
        <v>0.3203947368421053</v>
      </c>
      <c r="N59" s="11"/>
      <c r="O59" s="11" t="str">
        <f>IF(L59&lt;M59,"N","V")</f>
        <v>N</v>
      </c>
      <c r="P59" s="11" t="s">
        <v>11</v>
      </c>
      <c r="Q59" s="1">
        <f t="shared" si="3"/>
        <v>1</v>
      </c>
    </row>
    <row r="60" spans="1:17" ht="12.75">
      <c r="A60" s="8">
        <v>57</v>
      </c>
      <c r="B60" s="13" t="s">
        <v>69</v>
      </c>
      <c r="C60" s="13" t="s">
        <v>10</v>
      </c>
      <c r="D60" s="13">
        <v>11700000</v>
      </c>
      <c r="E60" s="13">
        <v>152000000</v>
      </c>
      <c r="F60" s="13">
        <v>318</v>
      </c>
      <c r="G60" s="13">
        <v>44800</v>
      </c>
      <c r="H60" s="15">
        <f t="shared" si="1"/>
        <v>2.717948717948718E-05</v>
      </c>
      <c r="I60" s="8">
        <f t="shared" si="2"/>
        <v>0.00029473684210526316</v>
      </c>
      <c r="J60" s="8"/>
      <c r="K60" s="15"/>
      <c r="L60" s="8"/>
      <c r="M60" s="13"/>
      <c r="N60" s="8" t="str">
        <f t="shared" si="4"/>
        <v>N</v>
      </c>
      <c r="O60" s="8"/>
      <c r="P60" s="8" t="s">
        <v>11</v>
      </c>
      <c r="Q60">
        <f t="shared" si="3"/>
        <v>0</v>
      </c>
    </row>
    <row r="61" spans="1:17" s="1" customFormat="1" ht="12.75">
      <c r="A61" s="11">
        <v>58</v>
      </c>
      <c r="B61" s="16" t="s">
        <v>70</v>
      </c>
      <c r="C61" s="16" t="s">
        <v>11</v>
      </c>
      <c r="D61" s="16">
        <v>120000000</v>
      </c>
      <c r="E61" s="16">
        <v>14000000</v>
      </c>
      <c r="F61" s="16">
        <v>0</v>
      </c>
      <c r="G61" s="16">
        <v>0</v>
      </c>
      <c r="H61" s="16">
        <f t="shared" si="1"/>
        <v>0</v>
      </c>
      <c r="I61" s="11">
        <f t="shared" si="2"/>
        <v>0</v>
      </c>
      <c r="J61" s="11">
        <v>4690000</v>
      </c>
      <c r="K61" s="16">
        <v>3170000</v>
      </c>
      <c r="L61" s="11">
        <f>J61/D61</f>
        <v>0.03908333333333333</v>
      </c>
      <c r="M61" s="16">
        <f>K61/E61</f>
        <v>0.22642857142857142</v>
      </c>
      <c r="N61" s="11"/>
      <c r="O61" s="11" t="str">
        <f>IF(L61&lt;M61,"N","V")</f>
        <v>N</v>
      </c>
      <c r="P61" s="11" t="s">
        <v>11</v>
      </c>
      <c r="Q61" s="1">
        <f t="shared" si="3"/>
        <v>1</v>
      </c>
    </row>
    <row r="62" spans="1:17" ht="12.75">
      <c r="A62" s="8">
        <v>59</v>
      </c>
      <c r="B62" s="13" t="s">
        <v>71</v>
      </c>
      <c r="C62" s="13" t="s">
        <v>11</v>
      </c>
      <c r="D62" s="13">
        <v>54400000</v>
      </c>
      <c r="E62" s="13">
        <v>5020000</v>
      </c>
      <c r="F62" s="13">
        <v>352</v>
      </c>
      <c r="G62" s="13">
        <v>245</v>
      </c>
      <c r="H62" s="15">
        <f t="shared" si="1"/>
        <v>6.470588235294118E-06</v>
      </c>
      <c r="I62" s="8">
        <f t="shared" si="2"/>
        <v>4.880478087649402E-05</v>
      </c>
      <c r="J62" s="8"/>
      <c r="K62" s="15"/>
      <c r="L62" s="8"/>
      <c r="M62" s="13"/>
      <c r="N62" s="8" t="str">
        <f t="shared" si="4"/>
        <v>N</v>
      </c>
      <c r="O62" s="8"/>
      <c r="P62" s="8" t="s">
        <v>11</v>
      </c>
      <c r="Q62">
        <f t="shared" si="3"/>
        <v>1</v>
      </c>
    </row>
    <row r="63" spans="1:17" ht="12.75">
      <c r="A63" s="8">
        <v>60</v>
      </c>
      <c r="B63" s="13" t="s">
        <v>72</v>
      </c>
      <c r="C63" s="13" t="s">
        <v>11</v>
      </c>
      <c r="D63" s="13">
        <v>112000000</v>
      </c>
      <c r="E63" s="13">
        <v>10400000</v>
      </c>
      <c r="F63" s="13">
        <v>46</v>
      </c>
      <c r="G63" s="13">
        <v>27</v>
      </c>
      <c r="H63" s="15">
        <f t="shared" si="1"/>
        <v>4.107142857142857E-07</v>
      </c>
      <c r="I63" s="8">
        <f t="shared" si="2"/>
        <v>2.596153846153846E-06</v>
      </c>
      <c r="J63" s="8"/>
      <c r="K63" s="15"/>
      <c r="L63" s="8"/>
      <c r="M63" s="13"/>
      <c r="N63" s="8" t="str">
        <f t="shared" si="4"/>
        <v>N</v>
      </c>
      <c r="O63" s="8"/>
      <c r="P63" s="10" t="s">
        <v>11</v>
      </c>
      <c r="Q63">
        <f t="shared" si="3"/>
        <v>1</v>
      </c>
    </row>
    <row r="64" spans="1:17" ht="12.75">
      <c r="A64" s="8">
        <v>61</v>
      </c>
      <c r="B64" s="13" t="s">
        <v>73</v>
      </c>
      <c r="C64" s="13" t="s">
        <v>11</v>
      </c>
      <c r="D64" s="13">
        <v>112000000</v>
      </c>
      <c r="E64" s="13">
        <v>10400000</v>
      </c>
      <c r="F64" s="13">
        <v>1100</v>
      </c>
      <c r="G64" s="13">
        <v>193</v>
      </c>
      <c r="H64" s="15">
        <f t="shared" si="1"/>
        <v>9.82142857142857E-06</v>
      </c>
      <c r="I64" s="8">
        <f t="shared" si="2"/>
        <v>1.855769230769231E-05</v>
      </c>
      <c r="J64" s="8"/>
      <c r="K64" s="15"/>
      <c r="L64" s="8"/>
      <c r="M64" s="13"/>
      <c r="N64" s="8" t="str">
        <f t="shared" si="4"/>
        <v>N</v>
      </c>
      <c r="O64" s="8"/>
      <c r="P64" s="10" t="s">
        <v>11</v>
      </c>
      <c r="Q64">
        <f t="shared" si="3"/>
        <v>1</v>
      </c>
    </row>
    <row r="65" spans="1:17" ht="12.75">
      <c r="A65" s="8">
        <v>62</v>
      </c>
      <c r="B65" s="13" t="s">
        <v>74</v>
      </c>
      <c r="C65" s="13" t="s">
        <v>11</v>
      </c>
      <c r="D65" s="13">
        <v>33300000</v>
      </c>
      <c r="E65" s="13">
        <v>380000000</v>
      </c>
      <c r="F65" s="13">
        <v>162</v>
      </c>
      <c r="G65" s="13">
        <v>899</v>
      </c>
      <c r="H65" s="15">
        <f t="shared" si="1"/>
        <v>4.864864864864865E-06</v>
      </c>
      <c r="I65" s="8">
        <f t="shared" si="2"/>
        <v>2.3657894736842105E-06</v>
      </c>
      <c r="J65" s="8"/>
      <c r="K65" s="15"/>
      <c r="L65" s="8"/>
      <c r="M65" s="13"/>
      <c r="N65" s="8" t="str">
        <f t="shared" si="4"/>
        <v>V</v>
      </c>
      <c r="O65" s="8"/>
      <c r="P65" s="10" t="s">
        <v>10</v>
      </c>
      <c r="Q65">
        <f t="shared" si="3"/>
        <v>0</v>
      </c>
    </row>
    <row r="66" spans="1:17" ht="12.75">
      <c r="A66" s="8">
        <v>63</v>
      </c>
      <c r="B66" s="13" t="s">
        <v>75</v>
      </c>
      <c r="C66" s="13" t="s">
        <v>10</v>
      </c>
      <c r="D66" s="13">
        <v>861000000</v>
      </c>
      <c r="E66" s="13">
        <v>141000000</v>
      </c>
      <c r="F66" s="13">
        <v>8740000</v>
      </c>
      <c r="G66" s="13">
        <v>966000</v>
      </c>
      <c r="H66" s="15">
        <f t="shared" si="1"/>
        <v>0.010150987224157956</v>
      </c>
      <c r="I66" s="8">
        <f t="shared" si="2"/>
        <v>0.006851063829787234</v>
      </c>
      <c r="J66" s="8"/>
      <c r="K66" s="15"/>
      <c r="L66" s="8"/>
      <c r="M66" s="13"/>
      <c r="N66" s="8" t="str">
        <f t="shared" si="4"/>
        <v>V</v>
      </c>
      <c r="O66" s="8"/>
      <c r="P66" s="10" t="s">
        <v>10</v>
      </c>
      <c r="Q66">
        <f t="shared" si="3"/>
        <v>1</v>
      </c>
    </row>
    <row r="67" spans="1:17" ht="12.75">
      <c r="A67" s="8">
        <v>64</v>
      </c>
      <c r="B67" s="13" t="s">
        <v>76</v>
      </c>
      <c r="C67" s="13" t="s">
        <v>11</v>
      </c>
      <c r="D67" s="13">
        <v>15500000</v>
      </c>
      <c r="E67" s="13">
        <v>5980000</v>
      </c>
      <c r="F67" s="13">
        <v>116</v>
      </c>
      <c r="G67" s="13">
        <v>206</v>
      </c>
      <c r="H67" s="15">
        <f t="shared" si="1"/>
        <v>7.4838709677419355E-06</v>
      </c>
      <c r="I67" s="8">
        <f t="shared" si="2"/>
        <v>3.444816053511706E-05</v>
      </c>
      <c r="J67" s="8"/>
      <c r="K67" s="15"/>
      <c r="L67" s="8"/>
      <c r="M67" s="13"/>
      <c r="N67" s="8" t="str">
        <f t="shared" si="4"/>
        <v>N</v>
      </c>
      <c r="O67" s="8"/>
      <c r="P67" s="10" t="s">
        <v>11</v>
      </c>
      <c r="Q67">
        <f t="shared" si="3"/>
        <v>1</v>
      </c>
    </row>
    <row r="68" spans="1:17" ht="12.75">
      <c r="A68" s="8">
        <v>65</v>
      </c>
      <c r="B68" s="13" t="s">
        <v>77</v>
      </c>
      <c r="C68" s="13" t="s">
        <v>10</v>
      </c>
      <c r="D68" s="13">
        <v>60400000</v>
      </c>
      <c r="E68" s="13">
        <v>58900000</v>
      </c>
      <c r="F68" s="13">
        <v>428</v>
      </c>
      <c r="G68" s="13">
        <v>214</v>
      </c>
      <c r="H68" s="15">
        <f t="shared" si="1"/>
        <v>7.086092715231788E-06</v>
      </c>
      <c r="I68" s="8">
        <f t="shared" si="2"/>
        <v>3.633276740237691E-06</v>
      </c>
      <c r="J68" s="8"/>
      <c r="K68" s="15"/>
      <c r="L68" s="8"/>
      <c r="M68" s="13"/>
      <c r="N68" s="8" t="str">
        <f t="shared" si="4"/>
        <v>V</v>
      </c>
      <c r="O68" s="8"/>
      <c r="P68" s="10" t="s">
        <v>10</v>
      </c>
      <c r="Q68">
        <f t="shared" si="3"/>
        <v>1</v>
      </c>
    </row>
    <row r="69" spans="1:17" ht="12.75">
      <c r="A69" s="8">
        <v>66</v>
      </c>
      <c r="B69" s="13" t="s">
        <v>78</v>
      </c>
      <c r="C69" s="13" t="s">
        <v>10</v>
      </c>
      <c r="D69" s="13">
        <v>68600000</v>
      </c>
      <c r="E69" s="13">
        <v>26000000</v>
      </c>
      <c r="F69" s="13">
        <v>785000</v>
      </c>
      <c r="G69" s="13">
        <v>1680</v>
      </c>
      <c r="H69" s="15">
        <f>F69/D69</f>
        <v>0.011443148688046648</v>
      </c>
      <c r="I69" s="8">
        <f>G69/E69</f>
        <v>6.461538461538462E-05</v>
      </c>
      <c r="J69" s="8"/>
      <c r="K69" s="15"/>
      <c r="L69" s="8"/>
      <c r="M69" s="13"/>
      <c r="N69" s="8" t="str">
        <f t="shared" si="4"/>
        <v>V</v>
      </c>
      <c r="O69" s="8"/>
      <c r="P69" s="10" t="s">
        <v>10</v>
      </c>
      <c r="Q69">
        <f>IF(C69=P69,1,0)</f>
        <v>1</v>
      </c>
    </row>
    <row r="70" ht="12.75">
      <c r="Q70">
        <f>SUM(Q4:Q69)</f>
        <v>40</v>
      </c>
    </row>
    <row r="71" spans="1:18" ht="12.75">
      <c r="A71" s="5"/>
      <c r="B71" s="5"/>
      <c r="Q71">
        <f>Q70/66*100</f>
        <v>60.60606060606061</v>
      </c>
      <c r="R71" t="s">
        <v>81</v>
      </c>
    </row>
    <row r="72" ht="12.75">
      <c r="B7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E2" sqref="E2"/>
    </sheetView>
  </sheetViews>
  <sheetFormatPr defaultColWidth="11.421875" defaultRowHeight="12.75"/>
  <sheetData>
    <row r="1" spans="1:5" ht="12.75">
      <c r="A1" t="s">
        <v>82</v>
      </c>
      <c r="B1">
        <v>1930</v>
      </c>
      <c r="D1">
        <v>93</v>
      </c>
      <c r="E1" t="s">
        <v>83</v>
      </c>
    </row>
    <row r="2" ht="12.75">
      <c r="B2">
        <v>0</v>
      </c>
    </row>
    <row r="3" spans="2:4" ht="12.75">
      <c r="B3">
        <v>180</v>
      </c>
      <c r="D3">
        <v>78</v>
      </c>
    </row>
    <row r="4" ht="12.75">
      <c r="B4">
        <v>0</v>
      </c>
    </row>
    <row r="5" spans="2:4" ht="12.75">
      <c r="B5">
        <v>9</v>
      </c>
      <c r="D5">
        <v>6</v>
      </c>
    </row>
    <row r="6" ht="12.75">
      <c r="B6">
        <v>0</v>
      </c>
    </row>
    <row r="7" ht="12.75">
      <c r="B7">
        <v>0</v>
      </c>
    </row>
    <row r="8" spans="2:4" ht="12.75">
      <c r="B8">
        <v>15</v>
      </c>
      <c r="D8">
        <v>11</v>
      </c>
    </row>
    <row r="9" spans="2:4" ht="12.75">
      <c r="B9">
        <v>799000</v>
      </c>
      <c r="D9">
        <v>37</v>
      </c>
    </row>
    <row r="10" spans="2:4" ht="12.75">
      <c r="B10">
        <v>232</v>
      </c>
      <c r="D10">
        <v>76</v>
      </c>
    </row>
    <row r="11" spans="2:4" ht="12.75">
      <c r="B11">
        <v>56500</v>
      </c>
      <c r="D11">
        <v>47</v>
      </c>
    </row>
    <row r="12" spans="2:4" ht="12.75">
      <c r="B12">
        <v>606</v>
      </c>
      <c r="D12">
        <v>8</v>
      </c>
    </row>
    <row r="13" spans="2:4" ht="12.75">
      <c r="B13">
        <v>250</v>
      </c>
      <c r="D13">
        <v>83</v>
      </c>
    </row>
    <row r="14" ht="12.75">
      <c r="B14">
        <v>0</v>
      </c>
    </row>
    <row r="15" spans="2:4" ht="12.75">
      <c r="B15">
        <v>107</v>
      </c>
      <c r="D15">
        <v>40</v>
      </c>
    </row>
    <row r="16" spans="2:4" ht="12.75">
      <c r="B16">
        <v>153000</v>
      </c>
      <c r="D16">
        <v>18</v>
      </c>
    </row>
    <row r="17" spans="2:4" ht="12.75">
      <c r="B17">
        <v>87900</v>
      </c>
      <c r="D17">
        <v>73</v>
      </c>
    </row>
    <row r="18" spans="2:4" ht="12.75">
      <c r="B18">
        <v>407000</v>
      </c>
      <c r="D18">
        <v>104</v>
      </c>
    </row>
    <row r="19" spans="2:4" ht="12.75">
      <c r="B19">
        <v>291</v>
      </c>
      <c r="D19">
        <v>83</v>
      </c>
    </row>
    <row r="20" spans="2:4" ht="12.75">
      <c r="B20">
        <v>8470</v>
      </c>
      <c r="D20">
        <v>87</v>
      </c>
    </row>
    <row r="21" spans="2:4" ht="12.75">
      <c r="B21">
        <v>44</v>
      </c>
      <c r="D21">
        <v>10</v>
      </c>
    </row>
    <row r="22" spans="2:4" ht="12.75">
      <c r="B22">
        <v>60</v>
      </c>
      <c r="D22">
        <v>42</v>
      </c>
    </row>
    <row r="23" ht="12.75">
      <c r="B23">
        <v>0</v>
      </c>
    </row>
    <row r="24" spans="2:4" ht="12.75">
      <c r="B24">
        <v>287</v>
      </c>
      <c r="D24">
        <v>87</v>
      </c>
    </row>
    <row r="25" spans="2:4" ht="12.75">
      <c r="B25">
        <v>1050</v>
      </c>
      <c r="D25">
        <v>80</v>
      </c>
    </row>
    <row r="26" spans="2:4" ht="12.75">
      <c r="B26">
        <v>1010000</v>
      </c>
      <c r="D26">
        <v>18</v>
      </c>
    </row>
    <row r="27" ht="12.75">
      <c r="B27">
        <v>0</v>
      </c>
    </row>
    <row r="28" ht="12.75">
      <c r="B28">
        <v>0</v>
      </c>
    </row>
    <row r="29" spans="2:4" ht="12.75">
      <c r="B29">
        <v>2660</v>
      </c>
      <c r="D29">
        <v>81</v>
      </c>
    </row>
    <row r="30" spans="2:4" ht="12.75">
      <c r="B30">
        <v>1</v>
      </c>
      <c r="D30">
        <v>1</v>
      </c>
    </row>
    <row r="31" spans="2:4" ht="12.75">
      <c r="B31">
        <v>619</v>
      </c>
      <c r="D31">
        <v>149</v>
      </c>
    </row>
    <row r="32" spans="2:4" ht="12.75">
      <c r="B32">
        <v>892</v>
      </c>
      <c r="D32">
        <v>92</v>
      </c>
    </row>
    <row r="33" spans="2:4" ht="12.75">
      <c r="B33">
        <v>441</v>
      </c>
      <c r="D33">
        <v>41</v>
      </c>
    </row>
    <row r="34" spans="2:4" ht="12.75">
      <c r="B34">
        <v>175</v>
      </c>
      <c r="D34">
        <v>75</v>
      </c>
    </row>
    <row r="35" spans="2:4" ht="12.75">
      <c r="B35">
        <v>240</v>
      </c>
      <c r="D35">
        <v>77</v>
      </c>
    </row>
    <row r="36" spans="2:4" ht="12.75">
      <c r="B36">
        <v>93900</v>
      </c>
      <c r="D36">
        <v>83</v>
      </c>
    </row>
    <row r="37" spans="2:4" ht="12.75">
      <c r="B37">
        <v>909</v>
      </c>
      <c r="D37">
        <v>84</v>
      </c>
    </row>
    <row r="38" spans="2:4" ht="12.75">
      <c r="B38">
        <v>211</v>
      </c>
      <c r="D38">
        <v>100</v>
      </c>
    </row>
    <row r="39" spans="2:4" ht="12.75">
      <c r="B39">
        <v>624</v>
      </c>
      <c r="D39">
        <v>34</v>
      </c>
    </row>
    <row r="40" spans="2:4" ht="12.75">
      <c r="B40">
        <v>354</v>
      </c>
      <c r="D40">
        <v>89</v>
      </c>
    </row>
    <row r="41" spans="2:4" ht="12.75">
      <c r="B41">
        <v>992</v>
      </c>
      <c r="D41">
        <v>85</v>
      </c>
    </row>
    <row r="42" ht="12.75">
      <c r="B42">
        <v>292</v>
      </c>
    </row>
    <row r="43" spans="2:4" ht="12.75">
      <c r="B43">
        <v>719</v>
      </c>
      <c r="D43">
        <v>90</v>
      </c>
    </row>
    <row r="44" spans="2:4" ht="12.75">
      <c r="B44">
        <v>59700</v>
      </c>
      <c r="D44">
        <v>84</v>
      </c>
    </row>
    <row r="45" spans="2:4" ht="12.75">
      <c r="B45">
        <v>114</v>
      </c>
      <c r="D45">
        <v>81</v>
      </c>
    </row>
    <row r="46" spans="2:4" ht="12.75">
      <c r="B46">
        <v>47</v>
      </c>
      <c r="D46">
        <v>10</v>
      </c>
    </row>
    <row r="47" ht="12.75">
      <c r="B47">
        <v>0</v>
      </c>
    </row>
    <row r="48" spans="2:4" ht="12.75">
      <c r="B48">
        <v>20</v>
      </c>
      <c r="D48">
        <v>18</v>
      </c>
    </row>
    <row r="49" spans="2:4" ht="12.75">
      <c r="B49">
        <v>1690</v>
      </c>
      <c r="D49">
        <v>78</v>
      </c>
    </row>
    <row r="50" spans="2:4" ht="12.75">
      <c r="B50">
        <v>994</v>
      </c>
      <c r="D50">
        <v>68</v>
      </c>
    </row>
    <row r="51" spans="2:4" ht="12.75">
      <c r="B51">
        <v>7360</v>
      </c>
      <c r="D51">
        <v>69</v>
      </c>
    </row>
    <row r="52" ht="12.75">
      <c r="B52">
        <v>0</v>
      </c>
    </row>
    <row r="53" spans="2:4" ht="12.75">
      <c r="B53">
        <v>1790</v>
      </c>
      <c r="D53">
        <v>77</v>
      </c>
    </row>
    <row r="54" spans="2:4" ht="12.75">
      <c r="B54">
        <v>5</v>
      </c>
      <c r="D54">
        <v>2</v>
      </c>
    </row>
    <row r="55" spans="2:4" ht="12.75">
      <c r="B55">
        <v>48700</v>
      </c>
      <c r="D55">
        <v>92</v>
      </c>
    </row>
    <row r="56" ht="12.75">
      <c r="B56">
        <v>0</v>
      </c>
    </row>
    <row r="57" spans="2:4" ht="12.75">
      <c r="B57">
        <v>44800</v>
      </c>
      <c r="D57">
        <v>70</v>
      </c>
    </row>
    <row r="58" ht="12.75">
      <c r="B58">
        <v>0</v>
      </c>
    </row>
    <row r="59" spans="2:4" ht="12.75">
      <c r="B59">
        <v>245</v>
      </c>
      <c r="D59">
        <v>69</v>
      </c>
    </row>
    <row r="60" spans="2:4" ht="12.75">
      <c r="B60">
        <v>27</v>
      </c>
      <c r="D60">
        <v>60</v>
      </c>
    </row>
    <row r="61" spans="2:4" ht="12.75">
      <c r="B61">
        <v>193</v>
      </c>
      <c r="D61">
        <v>46</v>
      </c>
    </row>
    <row r="62" spans="2:4" ht="12.75">
      <c r="B62">
        <v>899</v>
      </c>
      <c r="D62">
        <v>16</v>
      </c>
    </row>
    <row r="63" spans="2:4" ht="12.75">
      <c r="B63">
        <v>966000</v>
      </c>
      <c r="D63">
        <v>21</v>
      </c>
    </row>
    <row r="64" spans="2:4" ht="12.75">
      <c r="B64">
        <v>206</v>
      </c>
      <c r="D64">
        <v>76</v>
      </c>
    </row>
    <row r="65" spans="2:4" ht="12.75">
      <c r="B65">
        <v>214</v>
      </c>
      <c r="D65">
        <v>46</v>
      </c>
    </row>
    <row r="66" spans="2:4" ht="12.75">
      <c r="B66">
        <v>1680</v>
      </c>
      <c r="D66">
        <v>70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:H66"/>
  <sheetViews>
    <sheetView workbookViewId="0" topLeftCell="A1">
      <selection activeCell="H2" sqref="H2"/>
    </sheetView>
  </sheetViews>
  <sheetFormatPr defaultColWidth="11.421875" defaultRowHeight="12.75"/>
  <cols>
    <col min="1" max="1" width="11.00390625" style="0" customWidth="1"/>
    <col min="2" max="2" width="10.28125" style="0" customWidth="1"/>
    <col min="3" max="3" width="9.140625" style="0" customWidth="1"/>
    <col min="4" max="4" width="10.421875" style="0" customWidth="1"/>
  </cols>
  <sheetData>
    <row r="1" spans="4:8" ht="12.75">
      <c r="D1" t="s">
        <v>82</v>
      </c>
      <c r="E1">
        <v>1100</v>
      </c>
      <c r="G1">
        <v>88</v>
      </c>
      <c r="H1" t="s">
        <v>83</v>
      </c>
    </row>
    <row r="2" spans="5:7" ht="12.75">
      <c r="E2">
        <v>4</v>
      </c>
      <c r="G2">
        <v>3</v>
      </c>
    </row>
    <row r="3" spans="5:7" ht="12.75">
      <c r="E3">
        <v>4</v>
      </c>
      <c r="G3">
        <v>39</v>
      </c>
    </row>
    <row r="4" ht="12.75">
      <c r="E4">
        <v>0</v>
      </c>
    </row>
    <row r="5" spans="5:7" ht="12.75">
      <c r="E5">
        <v>44</v>
      </c>
      <c r="G5">
        <v>22</v>
      </c>
    </row>
    <row r="6" ht="12.75">
      <c r="E6">
        <v>0</v>
      </c>
    </row>
    <row r="7" spans="5:7" ht="12.75">
      <c r="E7">
        <v>16</v>
      </c>
      <c r="G7">
        <v>10</v>
      </c>
    </row>
    <row r="8" spans="5:7" ht="12.75">
      <c r="E8">
        <v>311</v>
      </c>
      <c r="G8">
        <v>78</v>
      </c>
    </row>
    <row r="9" spans="5:7" ht="12.75">
      <c r="E9">
        <v>160000</v>
      </c>
      <c r="G9">
        <v>25</v>
      </c>
    </row>
    <row r="10" spans="5:7" ht="12.75">
      <c r="E10">
        <v>569</v>
      </c>
      <c r="G10">
        <v>82</v>
      </c>
    </row>
    <row r="11" spans="5:7" ht="12.75">
      <c r="E11">
        <v>46000</v>
      </c>
      <c r="G11">
        <v>10</v>
      </c>
    </row>
    <row r="12" spans="5:7" ht="12.75">
      <c r="E12">
        <v>6630</v>
      </c>
      <c r="G12">
        <v>8</v>
      </c>
    </row>
    <row r="13" spans="5:7" ht="12.75">
      <c r="E13">
        <v>922</v>
      </c>
      <c r="G13">
        <v>74</v>
      </c>
    </row>
    <row r="14" ht="12.75">
      <c r="E14">
        <v>0</v>
      </c>
    </row>
    <row r="15" spans="5:7" ht="12.75">
      <c r="E15">
        <v>63000</v>
      </c>
      <c r="G15">
        <v>97</v>
      </c>
    </row>
    <row r="16" spans="5:7" ht="12.75">
      <c r="E16">
        <v>46200</v>
      </c>
      <c r="G16">
        <v>56</v>
      </c>
    </row>
    <row r="17" spans="5:7" ht="12.75">
      <c r="E17">
        <v>295</v>
      </c>
      <c r="G17">
        <v>92</v>
      </c>
    </row>
    <row r="18" spans="5:7" ht="12.75">
      <c r="E18">
        <v>460</v>
      </c>
      <c r="G18">
        <v>87</v>
      </c>
    </row>
    <row r="19" spans="5:7" ht="12.75">
      <c r="E19">
        <v>1040</v>
      </c>
      <c r="G19">
        <v>97</v>
      </c>
    </row>
    <row r="20" spans="5:7" ht="12.75">
      <c r="E20">
        <v>1180</v>
      </c>
      <c r="G20">
        <v>75</v>
      </c>
    </row>
    <row r="21" spans="5:7" ht="12.75">
      <c r="E21">
        <v>9</v>
      </c>
      <c r="G21">
        <v>1</v>
      </c>
    </row>
    <row r="22" spans="5:7" ht="12.75">
      <c r="E22">
        <v>89</v>
      </c>
      <c r="G22">
        <v>36</v>
      </c>
    </row>
    <row r="23" ht="12.75">
      <c r="E23">
        <v>0</v>
      </c>
    </row>
    <row r="24" spans="5:7" ht="12.75">
      <c r="E24">
        <v>809</v>
      </c>
      <c r="G24">
        <v>82</v>
      </c>
    </row>
    <row r="25" spans="5:7" ht="12.75">
      <c r="E25">
        <v>127000</v>
      </c>
      <c r="G25">
        <v>95</v>
      </c>
    </row>
    <row r="26" spans="5:7" ht="12.75">
      <c r="E26">
        <v>936</v>
      </c>
      <c r="G26">
        <v>51</v>
      </c>
    </row>
    <row r="27" spans="5:7" ht="12.75">
      <c r="E27">
        <v>18</v>
      </c>
      <c r="G27">
        <v>10</v>
      </c>
    </row>
    <row r="28" spans="5:7" ht="12.75">
      <c r="E28">
        <v>18</v>
      </c>
      <c r="G28">
        <v>9</v>
      </c>
    </row>
    <row r="29" spans="5:7" ht="12.75">
      <c r="E29">
        <v>1010000</v>
      </c>
      <c r="G29">
        <v>79</v>
      </c>
    </row>
    <row r="30" spans="5:7" ht="12.75">
      <c r="E30">
        <v>5</v>
      </c>
      <c r="G30">
        <v>4</v>
      </c>
    </row>
    <row r="31" spans="5:7" ht="12.75">
      <c r="E31">
        <v>6</v>
      </c>
      <c r="G31">
        <v>4</v>
      </c>
    </row>
    <row r="32" spans="5:7" ht="12.75">
      <c r="E32">
        <v>40</v>
      </c>
      <c r="G32">
        <v>30</v>
      </c>
    </row>
    <row r="33" spans="5:7" ht="12.75">
      <c r="E33">
        <v>19400</v>
      </c>
      <c r="G33">
        <v>68</v>
      </c>
    </row>
    <row r="34" spans="5:7" ht="12.75">
      <c r="E34">
        <v>5</v>
      </c>
      <c r="G34">
        <v>4</v>
      </c>
    </row>
    <row r="35" spans="5:7" ht="12.75">
      <c r="E35">
        <v>870</v>
      </c>
      <c r="G35">
        <v>82</v>
      </c>
    </row>
    <row r="36" spans="5:7" ht="12.75">
      <c r="E36">
        <v>420000</v>
      </c>
      <c r="G36">
        <v>37</v>
      </c>
    </row>
    <row r="37" spans="5:7" ht="12.75">
      <c r="E37">
        <v>112000</v>
      </c>
      <c r="G37">
        <v>72</v>
      </c>
    </row>
    <row r="38" spans="5:7" ht="12.75">
      <c r="E38">
        <v>67700</v>
      </c>
      <c r="G38">
        <v>72</v>
      </c>
    </row>
    <row r="39" spans="5:7" ht="12.75">
      <c r="E39">
        <v>16</v>
      </c>
      <c r="G39">
        <v>3</v>
      </c>
    </row>
    <row r="40" spans="5:7" ht="12.75">
      <c r="E40">
        <v>103</v>
      </c>
      <c r="G40">
        <v>65</v>
      </c>
    </row>
    <row r="41" spans="5:7" ht="12.75">
      <c r="E41">
        <v>198</v>
      </c>
      <c r="G41">
        <v>83</v>
      </c>
    </row>
    <row r="42" spans="5:7" ht="12.75">
      <c r="E42">
        <v>146000</v>
      </c>
      <c r="G42">
        <v>15</v>
      </c>
    </row>
    <row r="43" spans="5:7" ht="12.75">
      <c r="E43">
        <v>194</v>
      </c>
      <c r="G43">
        <v>70</v>
      </c>
    </row>
    <row r="44" spans="5:7" ht="12.75">
      <c r="E44">
        <v>5190000</v>
      </c>
      <c r="G44">
        <v>58</v>
      </c>
    </row>
    <row r="45" spans="5:7" ht="12.75">
      <c r="E45">
        <v>545000</v>
      </c>
      <c r="G45">
        <v>75</v>
      </c>
    </row>
    <row r="46" spans="5:7" ht="12.75">
      <c r="E46">
        <v>5</v>
      </c>
      <c r="G46">
        <v>2</v>
      </c>
    </row>
    <row r="47" ht="12.75">
      <c r="E47">
        <v>0</v>
      </c>
    </row>
    <row r="48" spans="5:7" ht="12.75">
      <c r="E48">
        <v>26</v>
      </c>
      <c r="G48">
        <v>8</v>
      </c>
    </row>
    <row r="49" spans="5:7" ht="12.75">
      <c r="E49">
        <v>3410000</v>
      </c>
      <c r="G49">
        <v>68</v>
      </c>
    </row>
    <row r="50" spans="5:7" ht="12.75">
      <c r="E50">
        <v>598</v>
      </c>
      <c r="G50">
        <v>80</v>
      </c>
    </row>
    <row r="51" spans="5:7" ht="12.75">
      <c r="E51">
        <v>289</v>
      </c>
      <c r="G51">
        <v>73</v>
      </c>
    </row>
    <row r="52" spans="5:7" ht="12.75">
      <c r="E52">
        <v>12</v>
      </c>
      <c r="G52">
        <v>10</v>
      </c>
    </row>
    <row r="53" spans="5:7" ht="12.75">
      <c r="E53">
        <v>135000</v>
      </c>
      <c r="G53">
        <v>83</v>
      </c>
    </row>
    <row r="54" ht="12.75">
      <c r="E54">
        <v>0</v>
      </c>
    </row>
    <row r="55" spans="5:7" ht="12.75">
      <c r="E55">
        <v>210</v>
      </c>
      <c r="G55">
        <v>82</v>
      </c>
    </row>
    <row r="56" ht="12.75">
      <c r="E56">
        <v>0</v>
      </c>
    </row>
    <row r="57" spans="5:7" ht="12.75">
      <c r="E57">
        <v>318</v>
      </c>
      <c r="G57">
        <v>59</v>
      </c>
    </row>
    <row r="58" ht="12.75">
      <c r="E58">
        <v>0</v>
      </c>
    </row>
    <row r="59" spans="5:7" ht="12.75">
      <c r="E59">
        <v>352</v>
      </c>
      <c r="G59">
        <v>71</v>
      </c>
    </row>
    <row r="60" spans="5:7" ht="12.75">
      <c r="E60">
        <v>46</v>
      </c>
      <c r="G60">
        <v>30</v>
      </c>
    </row>
    <row r="61" spans="5:7" ht="12.75">
      <c r="E61">
        <v>1100</v>
      </c>
      <c r="G61">
        <v>44</v>
      </c>
    </row>
    <row r="62" spans="5:7" ht="12.75">
      <c r="E62">
        <v>162</v>
      </c>
      <c r="G62">
        <v>68</v>
      </c>
    </row>
    <row r="63" spans="5:7" ht="12.75">
      <c r="E63">
        <v>8740000</v>
      </c>
      <c r="G63">
        <v>27</v>
      </c>
    </row>
    <row r="64" spans="5:7" ht="12.75">
      <c r="E64">
        <v>116</v>
      </c>
      <c r="G64">
        <v>66</v>
      </c>
    </row>
    <row r="65" spans="5:7" ht="12.75">
      <c r="E65">
        <v>428</v>
      </c>
      <c r="G65">
        <v>23</v>
      </c>
    </row>
    <row r="66" spans="5:7" ht="12.75">
      <c r="E66">
        <v>785000</v>
      </c>
      <c r="G66">
        <v>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 Sieber</cp:lastModifiedBy>
  <cp:lastPrinted>2007-11-22T20:59:19Z</cp:lastPrinted>
  <dcterms:created xsi:type="dcterms:W3CDTF">1996-10-17T05:27:31Z</dcterms:created>
  <dcterms:modified xsi:type="dcterms:W3CDTF">2007-11-22T21:07:52Z</dcterms:modified>
  <cp:category/>
  <cp:version/>
  <cp:contentType/>
  <cp:contentStatus/>
</cp:coreProperties>
</file>